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1445" tabRatio="655" activeTab="1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REESTR_ORG!$DR$3:$EI$105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RPT_STATISTICS!$A$2:$C$8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3" i="10"/>
  <c r="G9" i="10"/>
  <c r="G5" i="10"/>
  <c r="G2" i="10"/>
  <c r="G10" i="10" s="1"/>
  <c r="J41" i="9"/>
  <c r="J39" i="9" s="1"/>
  <c r="J40" i="9"/>
  <c r="I39" i="9"/>
  <c r="H39" i="9"/>
  <c r="G39" i="9"/>
  <c r="F39" i="9"/>
  <c r="I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J18" i="9"/>
  <c r="I18" i="9"/>
  <c r="H18" i="9"/>
  <c r="G18" i="9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H37" i="9" s="1"/>
  <c r="G18" i="8"/>
  <c r="J18" i="8" s="1"/>
  <c r="F18" i="8"/>
  <c r="F37" i="9" s="1"/>
  <c r="D10" i="8"/>
  <c r="H39" i="7"/>
  <c r="M38" i="7"/>
  <c r="L38" i="7"/>
  <c r="M37" i="7"/>
  <c r="L37" i="7"/>
  <c r="L36" i="7" s="1"/>
  <c r="L39" i="7" s="1"/>
  <c r="M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L19" i="7"/>
  <c r="K19" i="7"/>
  <c r="J19" i="7"/>
  <c r="I19" i="7"/>
  <c r="H19" i="7"/>
  <c r="G19" i="7"/>
  <c r="F19" i="7"/>
  <c r="M18" i="7"/>
  <c r="M39" i="7" s="1"/>
  <c r="L18" i="7"/>
  <c r="K18" i="7"/>
  <c r="K39" i="7" s="1"/>
  <c r="J18" i="7"/>
  <c r="J39" i="7" s="1"/>
  <c r="I18" i="7"/>
  <c r="I39" i="7" s="1"/>
  <c r="H18" i="7"/>
  <c r="G18" i="7"/>
  <c r="G39" i="7" s="1"/>
  <c r="F18" i="7"/>
  <c r="F39" i="7" s="1"/>
  <c r="D10" i="7"/>
  <c r="AU39" i="6"/>
  <c r="AM39" i="6"/>
  <c r="W39" i="6"/>
  <c r="O39" i="6"/>
  <c r="G39" i="6"/>
  <c r="F39" i="6" s="1"/>
  <c r="BM35" i="6"/>
  <c r="BL35" i="6"/>
  <c r="BK35" i="6"/>
  <c r="BJ35" i="6"/>
  <c r="BI35" i="6"/>
  <c r="BH35" i="6" s="1"/>
  <c r="BG35" i="6"/>
  <c r="BF35" i="6"/>
  <c r="BE35" i="6"/>
  <c r="BD35" i="6"/>
  <c r="BC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G34" i="6"/>
  <c r="BF34" i="6"/>
  <c r="BE34" i="6"/>
  <c r="BD34" i="6"/>
  <c r="BC34" i="6"/>
  <c r="BB34" i="6" s="1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H33" i="6" s="1"/>
  <c r="BG33" i="6"/>
  <c r="BF33" i="6"/>
  <c r="BE33" i="6"/>
  <c r="BD33" i="6"/>
  <c r="BC33" i="6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 s="1"/>
  <c r="BG31" i="6"/>
  <c r="BF31" i="6"/>
  <c r="BE31" i="6"/>
  <c r="BD31" i="6"/>
  <c r="BC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G30" i="6"/>
  <c r="BF30" i="6"/>
  <c r="BE30" i="6"/>
  <c r="BD30" i="6"/>
  <c r="BC30" i="6"/>
  <c r="BB30" i="6" s="1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H29" i="6" s="1"/>
  <c r="BG29" i="6"/>
  <c r="BF29" i="6"/>
  <c r="BE29" i="6"/>
  <c r="BD29" i="6"/>
  <c r="BC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 s="1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 s="1"/>
  <c r="BG27" i="6"/>
  <c r="BF27" i="6"/>
  <c r="BE27" i="6"/>
  <c r="BD27" i="6"/>
  <c r="BC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 s="1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H25" i="6" s="1"/>
  <c r="BG25" i="6"/>
  <c r="BF25" i="6"/>
  <c r="BE25" i="6"/>
  <c r="BD25" i="6"/>
  <c r="BC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G24" i="6"/>
  <c r="BF24" i="6"/>
  <c r="BE24" i="6"/>
  <c r="BD24" i="6"/>
  <c r="BC24" i="6"/>
  <c r="BB24" i="6" s="1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H23" i="6" s="1"/>
  <c r="BG23" i="6"/>
  <c r="BF23" i="6"/>
  <c r="BE23" i="6"/>
  <c r="BD23" i="6"/>
  <c r="BC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G22" i="6"/>
  <c r="BF22" i="6"/>
  <c r="BE22" i="6"/>
  <c r="BD22" i="6"/>
  <c r="BC22" i="6"/>
  <c r="BB22" i="6" s="1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H21" i="6" s="1"/>
  <c r="BG21" i="6"/>
  <c r="BF21" i="6"/>
  <c r="BE21" i="6"/>
  <c r="BE19" i="6" s="1"/>
  <c r="BE18" i="6" s="1"/>
  <c r="BE39" i="6" s="1"/>
  <c r="BD21" i="6"/>
  <c r="BC21" i="6"/>
  <c r="AV21" i="6"/>
  <c r="AP21" i="6"/>
  <c r="AJ21" i="6"/>
  <c r="AD21" i="6"/>
  <c r="X21" i="6"/>
  <c r="R21" i="6"/>
  <c r="L21" i="6"/>
  <c r="F21" i="6"/>
  <c r="BM20" i="6"/>
  <c r="BL20" i="6"/>
  <c r="BK20" i="6"/>
  <c r="BK19" i="6" s="1"/>
  <c r="BK18" i="6" s="1"/>
  <c r="BK39" i="6" s="1"/>
  <c r="BJ20" i="6"/>
  <c r="BI20" i="6"/>
  <c r="BG20" i="6"/>
  <c r="BG19" i="6" s="1"/>
  <c r="BG18" i="6" s="1"/>
  <c r="BG39" i="6" s="1"/>
  <c r="BF20" i="6"/>
  <c r="BE20" i="6"/>
  <c r="BD20" i="6"/>
  <c r="BC20" i="6"/>
  <c r="AV20" i="6"/>
  <c r="AP20" i="6"/>
  <c r="AJ20" i="6"/>
  <c r="AD20" i="6"/>
  <c r="X20" i="6"/>
  <c r="R20" i="6"/>
  <c r="L20" i="6"/>
  <c r="F20" i="6"/>
  <c r="BM19" i="6"/>
  <c r="BM18" i="6" s="1"/>
  <c r="BM39" i="6" s="1"/>
  <c r="BL19" i="6"/>
  <c r="BJ19" i="6"/>
  <c r="BI19" i="6"/>
  <c r="BI18" i="6" s="1"/>
  <c r="BF19" i="6"/>
  <c r="BD19" i="6"/>
  <c r="BA19" i="6"/>
  <c r="AZ19" i="6"/>
  <c r="AY19" i="6"/>
  <c r="AY18" i="6" s="1"/>
  <c r="AY39" i="6" s="1"/>
  <c r="AX19" i="6"/>
  <c r="AW19" i="6"/>
  <c r="AU19" i="6"/>
  <c r="AU18" i="6" s="1"/>
  <c r="AT19" i="6"/>
  <c r="AS19" i="6"/>
  <c r="AR19" i="6"/>
  <c r="AQ19" i="6"/>
  <c r="AO19" i="6"/>
  <c r="AO18" i="6" s="1"/>
  <c r="AO39" i="6" s="1"/>
  <c r="AN19" i="6"/>
  <c r="AM19" i="6"/>
  <c r="AL19" i="6"/>
  <c r="AK19" i="6"/>
  <c r="AJ19" i="6" s="1"/>
  <c r="AI19" i="6"/>
  <c r="AH19" i="6"/>
  <c r="AG19" i="6"/>
  <c r="AG18" i="6" s="1"/>
  <c r="AG39" i="6" s="1"/>
  <c r="AF19" i="6"/>
  <c r="AE19" i="6"/>
  <c r="AC19" i="6"/>
  <c r="AB19" i="6"/>
  <c r="AA19" i="6"/>
  <c r="AA18" i="6" s="1"/>
  <c r="AA39" i="6" s="1"/>
  <c r="Z19" i="6"/>
  <c r="Y19" i="6"/>
  <c r="W19" i="6"/>
  <c r="W18" i="6" s="1"/>
  <c r="V19" i="6"/>
  <c r="U19" i="6"/>
  <c r="T19" i="6"/>
  <c r="S19" i="6"/>
  <c r="Q19" i="6"/>
  <c r="Q18" i="6" s="1"/>
  <c r="Q39" i="6" s="1"/>
  <c r="P19" i="6"/>
  <c r="O19" i="6"/>
  <c r="N19" i="6"/>
  <c r="M19" i="6"/>
  <c r="L19" i="6" s="1"/>
  <c r="K19" i="6"/>
  <c r="J19" i="6"/>
  <c r="I19" i="6"/>
  <c r="I18" i="6" s="1"/>
  <c r="I39" i="6" s="1"/>
  <c r="H19" i="6"/>
  <c r="G19" i="6"/>
  <c r="BL18" i="6"/>
  <c r="BL39" i="6" s="1"/>
  <c r="BJ18" i="6"/>
  <c r="BJ39" i="6" s="1"/>
  <c r="BF18" i="6"/>
  <c r="BF39" i="6" s="1"/>
  <c r="BD18" i="6"/>
  <c r="BD39" i="6" s="1"/>
  <c r="BA18" i="6"/>
  <c r="BA39" i="6" s="1"/>
  <c r="AZ18" i="6"/>
  <c r="AZ39" i="6" s="1"/>
  <c r="AX18" i="6"/>
  <c r="AX39" i="6" s="1"/>
  <c r="AW18" i="6"/>
  <c r="AW39" i="6" s="1"/>
  <c r="AT18" i="6"/>
  <c r="AT39" i="6" s="1"/>
  <c r="AS18" i="6"/>
  <c r="AS39" i="6" s="1"/>
  <c r="AR18" i="6"/>
  <c r="AR39" i="6" s="1"/>
  <c r="AN18" i="6"/>
  <c r="AN39" i="6" s="1"/>
  <c r="AM18" i="6"/>
  <c r="AL18" i="6"/>
  <c r="AL39" i="6" s="1"/>
  <c r="AI18" i="6"/>
  <c r="AI39" i="6" s="1"/>
  <c r="AH18" i="6"/>
  <c r="AH39" i="6" s="1"/>
  <c r="AF18" i="6"/>
  <c r="AF39" i="6" s="1"/>
  <c r="AE18" i="6"/>
  <c r="AC18" i="6"/>
  <c r="AC39" i="6" s="1"/>
  <c r="AB18" i="6"/>
  <c r="AB39" i="6" s="1"/>
  <c r="Z18" i="6"/>
  <c r="Z39" i="6" s="1"/>
  <c r="Y18" i="6"/>
  <c r="Y39" i="6" s="1"/>
  <c r="V18" i="6"/>
  <c r="V39" i="6" s="1"/>
  <c r="U18" i="6"/>
  <c r="U39" i="6" s="1"/>
  <c r="T18" i="6"/>
  <c r="T39" i="6" s="1"/>
  <c r="P18" i="6"/>
  <c r="P39" i="6" s="1"/>
  <c r="O18" i="6"/>
  <c r="N18" i="6"/>
  <c r="N39" i="6" s="1"/>
  <c r="K18" i="6"/>
  <c r="K39" i="6" s="1"/>
  <c r="J18" i="6"/>
  <c r="J39" i="6" s="1"/>
  <c r="H18" i="6"/>
  <c r="H39" i="6" s="1"/>
  <c r="G18" i="6"/>
  <c r="D10" i="6"/>
  <c r="U61" i="5"/>
  <c r="M61" i="5"/>
  <c r="H60" i="5"/>
  <c r="G60" i="5"/>
  <c r="F60" i="5"/>
  <c r="H59" i="5"/>
  <c r="G59" i="5"/>
  <c r="G57" i="5" s="1"/>
  <c r="F59" i="5"/>
  <c r="H58" i="5"/>
  <c r="H57" i="5" s="1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6" i="5"/>
  <c r="G56" i="5"/>
  <c r="F56" i="5"/>
  <c r="F54" i="5" s="1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H53" i="5"/>
  <c r="G53" i="5"/>
  <c r="F53" i="5"/>
  <c r="H52" i="5"/>
  <c r="H51" i="5" s="1"/>
  <c r="G52" i="5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G51" i="5"/>
  <c r="H50" i="5"/>
  <c r="G50" i="5"/>
  <c r="F50" i="5"/>
  <c r="H49" i="5"/>
  <c r="G49" i="5"/>
  <c r="G48" i="5" s="1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F48" i="5"/>
  <c r="H47" i="5"/>
  <c r="G47" i="5"/>
  <c r="G45" i="5" s="1"/>
  <c r="F47" i="5"/>
  <c r="H46" i="5"/>
  <c r="H45" i="5" s="1"/>
  <c r="G46" i="5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4" i="5"/>
  <c r="G44" i="5"/>
  <c r="F44" i="5"/>
  <c r="F42" i="5" s="1"/>
  <c r="H43" i="5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Z41" i="5"/>
  <c r="Y41" i="5"/>
  <c r="Y39" i="5" s="1"/>
  <c r="X41" i="5"/>
  <c r="W41" i="5"/>
  <c r="V41" i="5"/>
  <c r="U41" i="5"/>
  <c r="T41" i="5"/>
  <c r="S41" i="5"/>
  <c r="R41" i="5"/>
  <c r="Q41" i="5"/>
  <c r="Q39" i="5" s="1"/>
  <c r="P41" i="5"/>
  <c r="O41" i="5"/>
  <c r="N41" i="5"/>
  <c r="M41" i="5"/>
  <c r="L41" i="5"/>
  <c r="K41" i="5"/>
  <c r="J41" i="5"/>
  <c r="I41" i="5"/>
  <c r="F41" i="5" s="1"/>
  <c r="G41" i="5"/>
  <c r="Z40" i="5"/>
  <c r="Z39" i="5" s="1"/>
  <c r="Y40" i="5"/>
  <c r="X40" i="5"/>
  <c r="X39" i="5" s="1"/>
  <c r="W40" i="5"/>
  <c r="V40" i="5"/>
  <c r="V39" i="5" s="1"/>
  <c r="U40" i="5"/>
  <c r="T40" i="5"/>
  <c r="T39" i="5" s="1"/>
  <c r="S40" i="5"/>
  <c r="R40" i="5"/>
  <c r="R39" i="5" s="1"/>
  <c r="Q40" i="5"/>
  <c r="P40" i="5"/>
  <c r="P39" i="5" s="1"/>
  <c r="O40" i="5"/>
  <c r="N40" i="5"/>
  <c r="N39" i="5" s="1"/>
  <c r="M40" i="5"/>
  <c r="L40" i="5"/>
  <c r="L39" i="5" s="1"/>
  <c r="K40" i="5"/>
  <c r="J40" i="5"/>
  <c r="I40" i="5"/>
  <c r="H40" i="5"/>
  <c r="F40" i="5"/>
  <c r="F39" i="5" s="1"/>
  <c r="W39" i="5"/>
  <c r="U39" i="5"/>
  <c r="S39" i="5"/>
  <c r="O39" i="5"/>
  <c r="M39" i="5"/>
  <c r="K39" i="5"/>
  <c r="H38" i="5"/>
  <c r="G38" i="5"/>
  <c r="F38" i="5"/>
  <c r="H37" i="5"/>
  <c r="G37" i="5"/>
  <c r="G36" i="5" s="1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F36" i="5"/>
  <c r="H35" i="5"/>
  <c r="G35" i="5"/>
  <c r="G33" i="5" s="1"/>
  <c r="F35" i="5"/>
  <c r="H34" i="5"/>
  <c r="H33" i="5" s="1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2" i="5"/>
  <c r="G32" i="5"/>
  <c r="F32" i="5"/>
  <c r="F30" i="5" s="1"/>
  <c r="H31" i="5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H29" i="5"/>
  <c r="G29" i="5"/>
  <c r="F29" i="5"/>
  <c r="H28" i="5"/>
  <c r="H27" i="5" s="1"/>
  <c r="G28" i="5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G27" i="5"/>
  <c r="H26" i="5"/>
  <c r="G26" i="5"/>
  <c r="F26" i="5"/>
  <c r="H25" i="5"/>
  <c r="G25" i="5"/>
  <c r="G24" i="5" s="1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F24" i="5"/>
  <c r="Z23" i="5"/>
  <c r="Y23" i="5"/>
  <c r="Y20" i="5" s="1"/>
  <c r="X23" i="5"/>
  <c r="W23" i="5"/>
  <c r="V23" i="5"/>
  <c r="U23" i="5"/>
  <c r="U20" i="5" s="1"/>
  <c r="U18" i="5" s="1"/>
  <c r="T23" i="5"/>
  <c r="S23" i="5"/>
  <c r="R23" i="5"/>
  <c r="Q23" i="5"/>
  <c r="Q20" i="5" s="1"/>
  <c r="P23" i="5"/>
  <c r="O23" i="5"/>
  <c r="N23" i="5"/>
  <c r="M23" i="5"/>
  <c r="M20" i="5" s="1"/>
  <c r="M18" i="5" s="1"/>
  <c r="L23" i="5"/>
  <c r="K23" i="5"/>
  <c r="J23" i="5"/>
  <c r="I23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L21" i="5" s="1"/>
  <c r="K22" i="5"/>
  <c r="J22" i="5"/>
  <c r="I22" i="5"/>
  <c r="Y21" i="5"/>
  <c r="U21" i="5"/>
  <c r="Q21" i="5"/>
  <c r="M21" i="5"/>
  <c r="I21" i="5"/>
  <c r="Z20" i="5"/>
  <c r="X20" i="5"/>
  <c r="V20" i="5"/>
  <c r="T20" i="5"/>
  <c r="R20" i="5"/>
  <c r="P20" i="5"/>
  <c r="N20" i="5"/>
  <c r="L20" i="5"/>
  <c r="J20" i="5"/>
  <c r="Y19" i="5"/>
  <c r="Y18" i="5" s="1"/>
  <c r="Y61" i="5" s="1"/>
  <c r="W19" i="5"/>
  <c r="U19" i="5"/>
  <c r="S19" i="5"/>
  <c r="Q19" i="5"/>
  <c r="Q18" i="5" s="1"/>
  <c r="Q61" i="5" s="1"/>
  <c r="O19" i="5"/>
  <c r="M19" i="5"/>
  <c r="L19" i="5"/>
  <c r="L18" i="5" s="1"/>
  <c r="L61" i="5" s="1"/>
  <c r="K19" i="5"/>
  <c r="I19" i="5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P94" i="4" s="1"/>
  <c r="O18" i="4"/>
  <c r="O94" i="4" s="1"/>
  <c r="N18" i="4"/>
  <c r="N94" i="4" s="1"/>
  <c r="M18" i="4"/>
  <c r="M94" i="4" s="1"/>
  <c r="L18" i="4"/>
  <c r="L94" i="4" s="1"/>
  <c r="K18" i="4"/>
  <c r="K94" i="4" s="1"/>
  <c r="J18" i="4"/>
  <c r="J94" i="4" s="1"/>
  <c r="I18" i="4"/>
  <c r="I94" i="4" s="1"/>
  <c r="H18" i="4"/>
  <c r="H94" i="4" s="1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X73" i="3" s="1"/>
  <c r="CW74" i="3"/>
  <c r="CV74" i="3"/>
  <c r="CV73" i="3" s="1"/>
  <c r="CU74" i="3"/>
  <c r="CT74" i="3"/>
  <c r="CR74" i="3"/>
  <c r="CQ74" i="3"/>
  <c r="CP74" i="3"/>
  <c r="CL74" i="3" s="1"/>
  <c r="CO74" i="3"/>
  <c r="CN74" i="3"/>
  <c r="CM74" i="3"/>
  <c r="CK74" i="3"/>
  <c r="CJ74" i="3"/>
  <c r="CI74" i="3"/>
  <c r="CH74" i="3"/>
  <c r="CH73" i="3" s="1"/>
  <c r="CG74" i="3"/>
  <c r="CF74" i="3"/>
  <c r="CD74" i="3"/>
  <c r="CD73" i="3" s="1"/>
  <c r="CC74" i="3"/>
  <c r="CB74" i="3"/>
  <c r="CB73" i="3" s="1"/>
  <c r="CA74" i="3"/>
  <c r="BZ74" i="3"/>
  <c r="BZ73" i="3" s="1"/>
  <c r="BX73" i="3" s="1"/>
  <c r="BY74" i="3"/>
  <c r="BX74" i="3"/>
  <c r="BW74" i="3"/>
  <c r="BV74" i="3"/>
  <c r="BV73" i="3" s="1"/>
  <c r="BU74" i="3"/>
  <c r="BT74" i="3"/>
  <c r="BT73" i="3" s="1"/>
  <c r="BS74" i="3"/>
  <c r="BR74" i="3"/>
  <c r="BP74" i="3"/>
  <c r="BP73" i="3" s="1"/>
  <c r="BO74" i="3"/>
  <c r="BN74" i="3"/>
  <c r="BM74" i="3"/>
  <c r="BL74" i="3"/>
  <c r="BJ74" i="3" s="1"/>
  <c r="BK74" i="3"/>
  <c r="BI74" i="3"/>
  <c r="BH74" i="3"/>
  <c r="BH73" i="3" s="1"/>
  <c r="BG74" i="3"/>
  <c r="BF74" i="3"/>
  <c r="BE74" i="3"/>
  <c r="BD74" i="3"/>
  <c r="BC74" i="3" s="1"/>
  <c r="BB74" i="3"/>
  <c r="BB73" i="3" s="1"/>
  <c r="BA74" i="3"/>
  <c r="AZ74" i="3"/>
  <c r="AZ73" i="3" s="1"/>
  <c r="AY74" i="3"/>
  <c r="AX74" i="3"/>
  <c r="AW74" i="3"/>
  <c r="AU74" i="3"/>
  <c r="AT74" i="3"/>
  <c r="AT73" i="3" s="1"/>
  <c r="AS74" i="3"/>
  <c r="AR74" i="3"/>
  <c r="AR73" i="3" s="1"/>
  <c r="AQ74" i="3"/>
  <c r="AP74" i="3"/>
  <c r="AN74" i="3"/>
  <c r="AM74" i="3"/>
  <c r="AL74" i="3"/>
  <c r="AH74" i="3" s="1"/>
  <c r="AK74" i="3"/>
  <c r="AJ74" i="3"/>
  <c r="AI74" i="3"/>
  <c r="AG74" i="3"/>
  <c r="AF74" i="3"/>
  <c r="AE74" i="3"/>
  <c r="AD74" i="3"/>
  <c r="AD73" i="3" s="1"/>
  <c r="AC74" i="3"/>
  <c r="AB74" i="3"/>
  <c r="Z74" i="3"/>
  <c r="Z73" i="3" s="1"/>
  <c r="Y74" i="3"/>
  <c r="X74" i="3"/>
  <c r="X73" i="3" s="1"/>
  <c r="W74" i="3"/>
  <c r="V74" i="3"/>
  <c r="V73" i="3" s="1"/>
  <c r="U74" i="3"/>
  <c r="T74" i="3"/>
  <c r="S74" i="3"/>
  <c r="R74" i="3"/>
  <c r="R73" i="3" s="1"/>
  <c r="Q74" i="3"/>
  <c r="P74" i="3"/>
  <c r="P73" i="3" s="1"/>
  <c r="O74" i="3"/>
  <c r="N74" i="3"/>
  <c r="L74" i="3"/>
  <c r="L73" i="3" s="1"/>
  <c r="K74" i="3"/>
  <c r="J74" i="3"/>
  <c r="I74" i="3"/>
  <c r="H74" i="3"/>
  <c r="F74" i="3" s="1"/>
  <c r="G74" i="3"/>
  <c r="CY73" i="3"/>
  <c r="CW73" i="3"/>
  <c r="CU73" i="3"/>
  <c r="CR73" i="3"/>
  <c r="CQ73" i="3"/>
  <c r="CO73" i="3"/>
  <c r="CN73" i="3"/>
  <c r="CM73" i="3"/>
  <c r="CK73" i="3"/>
  <c r="CJ73" i="3"/>
  <c r="CI73" i="3"/>
  <c r="CG73" i="3"/>
  <c r="CF73" i="3"/>
  <c r="CE73" i="3" s="1"/>
  <c r="CC73" i="3"/>
  <c r="CA73" i="3"/>
  <c r="BY73" i="3"/>
  <c r="BW73" i="3"/>
  <c r="BU73" i="3"/>
  <c r="BS73" i="3"/>
  <c r="BO73" i="3"/>
  <c r="BN73" i="3"/>
  <c r="BM73" i="3"/>
  <c r="BK73" i="3"/>
  <c r="BI73" i="3"/>
  <c r="BG73" i="3"/>
  <c r="BF73" i="3"/>
  <c r="BE73" i="3"/>
  <c r="BA73" i="3"/>
  <c r="AY73" i="3"/>
  <c r="AW73" i="3"/>
  <c r="AU73" i="3"/>
  <c r="AS73" i="3"/>
  <c r="AQ73" i="3"/>
  <c r="AN73" i="3"/>
  <c r="AM73" i="3"/>
  <c r="AK73" i="3"/>
  <c r="AJ73" i="3"/>
  <c r="AI73" i="3"/>
  <c r="AG73" i="3"/>
  <c r="AF73" i="3"/>
  <c r="AE73" i="3"/>
  <c r="AC73" i="3"/>
  <c r="AB73" i="3"/>
  <c r="Y73" i="3"/>
  <c r="W73" i="3"/>
  <c r="U73" i="3"/>
  <c r="S73" i="3"/>
  <c r="Q73" i="3"/>
  <c r="O73" i="3"/>
  <c r="K73" i="3"/>
  <c r="J73" i="3"/>
  <c r="I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X55" i="3" s="1"/>
  <c r="CW56" i="3"/>
  <c r="CV56" i="3"/>
  <c r="CV55" i="3" s="1"/>
  <c r="CU56" i="3"/>
  <c r="CT56" i="3"/>
  <c r="CR56" i="3"/>
  <c r="CR55" i="3" s="1"/>
  <c r="CQ56" i="3"/>
  <c r="CP56" i="3"/>
  <c r="CO56" i="3"/>
  <c r="CN56" i="3"/>
  <c r="CL56" i="3" s="1"/>
  <c r="CM56" i="3"/>
  <c r="CK56" i="3"/>
  <c r="CJ56" i="3"/>
  <c r="CJ55" i="3" s="1"/>
  <c r="CI56" i="3"/>
  <c r="CH56" i="3"/>
  <c r="CG56" i="3"/>
  <c r="CF56" i="3"/>
  <c r="CE56" i="3" s="1"/>
  <c r="CD56" i="3"/>
  <c r="CD55" i="3" s="1"/>
  <c r="CC56" i="3"/>
  <c r="CB56" i="3"/>
  <c r="CB55" i="3" s="1"/>
  <c r="CA56" i="3"/>
  <c r="BZ56" i="3"/>
  <c r="BY56" i="3"/>
  <c r="BW56" i="3"/>
  <c r="BV56" i="3"/>
  <c r="BV55" i="3" s="1"/>
  <c r="BU56" i="3"/>
  <c r="BT56" i="3"/>
  <c r="BT55" i="3" s="1"/>
  <c r="BS56" i="3"/>
  <c r="BR56" i="3"/>
  <c r="BP56" i="3"/>
  <c r="BO56" i="3"/>
  <c r="BN56" i="3"/>
  <c r="BN55" i="3" s="1"/>
  <c r="BM56" i="3"/>
  <c r="BL56" i="3"/>
  <c r="BK56" i="3"/>
  <c r="BJ56" i="3"/>
  <c r="BI56" i="3"/>
  <c r="BH56" i="3"/>
  <c r="BG56" i="3"/>
  <c r="BF56" i="3"/>
  <c r="BF55" i="3" s="1"/>
  <c r="BE56" i="3"/>
  <c r="BD56" i="3"/>
  <c r="BB56" i="3"/>
  <c r="BB55" i="3" s="1"/>
  <c r="BA56" i="3"/>
  <c r="AZ56" i="3"/>
  <c r="AZ55" i="3" s="1"/>
  <c r="AY56" i="3"/>
  <c r="AX56" i="3"/>
  <c r="AX55" i="3" s="1"/>
  <c r="AW56" i="3"/>
  <c r="AU56" i="3"/>
  <c r="AT56" i="3"/>
  <c r="AT55" i="3" s="1"/>
  <c r="AS56" i="3"/>
  <c r="AR56" i="3"/>
  <c r="AR55" i="3" s="1"/>
  <c r="AQ56" i="3"/>
  <c r="AP56" i="3"/>
  <c r="AN56" i="3"/>
  <c r="AN55" i="3" s="1"/>
  <c r="AM56" i="3"/>
  <c r="AL56" i="3"/>
  <c r="AK56" i="3"/>
  <c r="AJ56" i="3"/>
  <c r="AH56" i="3" s="1"/>
  <c r="AI56" i="3"/>
  <c r="AG56" i="3"/>
  <c r="AF56" i="3"/>
  <c r="AF55" i="3" s="1"/>
  <c r="AE56" i="3"/>
  <c r="AD56" i="3"/>
  <c r="AC56" i="3"/>
  <c r="AB56" i="3"/>
  <c r="AA56" i="3" s="1"/>
  <c r="Z56" i="3"/>
  <c r="Z55" i="3" s="1"/>
  <c r="Y56" i="3"/>
  <c r="X56" i="3"/>
  <c r="X55" i="3" s="1"/>
  <c r="W56" i="3"/>
  <c r="V56" i="3"/>
  <c r="U56" i="3"/>
  <c r="S56" i="3"/>
  <c r="R56" i="3"/>
  <c r="R55" i="3" s="1"/>
  <c r="Q56" i="3"/>
  <c r="P56" i="3"/>
  <c r="P55" i="3" s="1"/>
  <c r="O56" i="3"/>
  <c r="N56" i="3"/>
  <c r="L56" i="3"/>
  <c r="K56" i="3"/>
  <c r="J56" i="3"/>
  <c r="F56" i="3" s="1"/>
  <c r="I56" i="3"/>
  <c r="H56" i="3"/>
  <c r="G56" i="3"/>
  <c r="CY55" i="3"/>
  <c r="CW55" i="3"/>
  <c r="CU55" i="3"/>
  <c r="CQ55" i="3"/>
  <c r="CP55" i="3"/>
  <c r="CO55" i="3"/>
  <c r="CM55" i="3"/>
  <c r="CK55" i="3"/>
  <c r="CI55" i="3"/>
  <c r="CH55" i="3"/>
  <c r="CG55" i="3"/>
  <c r="CC55" i="3"/>
  <c r="CA55" i="3"/>
  <c r="BY55" i="3"/>
  <c r="BW55" i="3"/>
  <c r="BU55" i="3"/>
  <c r="BS55" i="3"/>
  <c r="BP55" i="3"/>
  <c r="BO55" i="3"/>
  <c r="BM55" i="3"/>
  <c r="BL55" i="3"/>
  <c r="BK55" i="3"/>
  <c r="BI55" i="3"/>
  <c r="BH55" i="3"/>
  <c r="BG55" i="3"/>
  <c r="BE55" i="3"/>
  <c r="BD55" i="3"/>
  <c r="BC55" i="3" s="1"/>
  <c r="BA55" i="3"/>
  <c r="AY55" i="3"/>
  <c r="AW55" i="3"/>
  <c r="AU55" i="3"/>
  <c r="AS55" i="3"/>
  <c r="AQ55" i="3"/>
  <c r="AM55" i="3"/>
  <c r="AL55" i="3"/>
  <c r="AL18" i="3" s="1"/>
  <c r="AK55" i="3"/>
  <c r="AI55" i="3"/>
  <c r="AG55" i="3"/>
  <c r="AE55" i="3"/>
  <c r="AD55" i="3"/>
  <c r="AC55" i="3"/>
  <c r="Y55" i="3"/>
  <c r="W55" i="3"/>
  <c r="U55" i="3"/>
  <c r="S55" i="3"/>
  <c r="Q55" i="3"/>
  <c r="O55" i="3"/>
  <c r="L55" i="3"/>
  <c r="K55" i="3"/>
  <c r="I55" i="3"/>
  <c r="H55" i="3"/>
  <c r="G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X37" i="3" s="1"/>
  <c r="CW38" i="3"/>
  <c r="CV38" i="3"/>
  <c r="CV37" i="3" s="1"/>
  <c r="CU38" i="3"/>
  <c r="CT38" i="3"/>
  <c r="CR38" i="3"/>
  <c r="CQ38" i="3"/>
  <c r="CP38" i="3"/>
  <c r="CP37" i="3" s="1"/>
  <c r="CO38" i="3"/>
  <c r="CN38" i="3"/>
  <c r="CM38" i="3"/>
  <c r="CL38" i="3"/>
  <c r="CK38" i="3"/>
  <c r="CJ38" i="3"/>
  <c r="CI38" i="3"/>
  <c r="CH38" i="3"/>
  <c r="CH37" i="3" s="1"/>
  <c r="CG38" i="3"/>
  <c r="CF38" i="3"/>
  <c r="CD38" i="3"/>
  <c r="CD37" i="3" s="1"/>
  <c r="CC38" i="3"/>
  <c r="CB38" i="3"/>
  <c r="CB37" i="3" s="1"/>
  <c r="CA38" i="3"/>
  <c r="BZ38" i="3"/>
  <c r="BZ37" i="3" s="1"/>
  <c r="BY38" i="3"/>
  <c r="BW38" i="3"/>
  <c r="BV38" i="3"/>
  <c r="BV37" i="3" s="1"/>
  <c r="BU38" i="3"/>
  <c r="BT38" i="3"/>
  <c r="BT37" i="3" s="1"/>
  <c r="BS38" i="3"/>
  <c r="BR38" i="3"/>
  <c r="BP38" i="3"/>
  <c r="BP37" i="3" s="1"/>
  <c r="BO38" i="3"/>
  <c r="BN38" i="3"/>
  <c r="BM38" i="3"/>
  <c r="BL38" i="3"/>
  <c r="BJ38" i="3" s="1"/>
  <c r="BK38" i="3"/>
  <c r="BI38" i="3"/>
  <c r="BH38" i="3"/>
  <c r="BH37" i="3" s="1"/>
  <c r="BG38" i="3"/>
  <c r="BF38" i="3"/>
  <c r="BE38" i="3"/>
  <c r="BD38" i="3"/>
  <c r="BB38" i="3"/>
  <c r="BB37" i="3" s="1"/>
  <c r="BA38" i="3"/>
  <c r="AZ38" i="3"/>
  <c r="AZ37" i="3" s="1"/>
  <c r="AY38" i="3"/>
  <c r="AX38" i="3"/>
  <c r="AW38" i="3"/>
  <c r="AU38" i="3"/>
  <c r="AT38" i="3"/>
  <c r="AT37" i="3" s="1"/>
  <c r="AT18" i="3" s="1"/>
  <c r="AT94" i="3" s="1"/>
  <c r="AS38" i="3"/>
  <c r="AR38" i="3"/>
  <c r="AR37" i="3" s="1"/>
  <c r="AQ38" i="3"/>
  <c r="AP38" i="3"/>
  <c r="AN38" i="3"/>
  <c r="AM38" i="3"/>
  <c r="AL38" i="3"/>
  <c r="AL37" i="3" s="1"/>
  <c r="AK38" i="3"/>
  <c r="AJ38" i="3"/>
  <c r="AI38" i="3"/>
  <c r="AH38" i="3"/>
  <c r="AG38" i="3"/>
  <c r="AF38" i="3"/>
  <c r="AE38" i="3"/>
  <c r="AD38" i="3"/>
  <c r="AD37" i="3" s="1"/>
  <c r="AC38" i="3"/>
  <c r="AB38" i="3"/>
  <c r="Z38" i="3"/>
  <c r="Z37" i="3" s="1"/>
  <c r="Z18" i="3" s="1"/>
  <c r="Z94" i="3" s="1"/>
  <c r="Y38" i="3"/>
  <c r="X38" i="3"/>
  <c r="X37" i="3" s="1"/>
  <c r="W38" i="3"/>
  <c r="V38" i="3"/>
  <c r="V37" i="3" s="1"/>
  <c r="T37" i="3" s="1"/>
  <c r="U38" i="3"/>
  <c r="T38" i="3"/>
  <c r="S38" i="3"/>
  <c r="R38" i="3"/>
  <c r="R37" i="3" s="1"/>
  <c r="Q38" i="3"/>
  <c r="P38" i="3"/>
  <c r="P37" i="3" s="1"/>
  <c r="O38" i="3"/>
  <c r="N38" i="3"/>
  <c r="L38" i="3"/>
  <c r="L37" i="3" s="1"/>
  <c r="K38" i="3"/>
  <c r="J38" i="3"/>
  <c r="I38" i="3"/>
  <c r="H38" i="3"/>
  <c r="F38" i="3" s="1"/>
  <c r="G38" i="3"/>
  <c r="CY37" i="3"/>
  <c r="CW37" i="3"/>
  <c r="CU37" i="3"/>
  <c r="CR37" i="3"/>
  <c r="CQ37" i="3"/>
  <c r="CO37" i="3"/>
  <c r="CN37" i="3"/>
  <c r="CM37" i="3"/>
  <c r="CK37" i="3"/>
  <c r="CJ37" i="3"/>
  <c r="CI37" i="3"/>
  <c r="CG37" i="3"/>
  <c r="CF37" i="3"/>
  <c r="CC37" i="3"/>
  <c r="CA37" i="3"/>
  <c r="BY37" i="3"/>
  <c r="BW37" i="3"/>
  <c r="BU37" i="3"/>
  <c r="BS37" i="3"/>
  <c r="BO37" i="3"/>
  <c r="BN37" i="3"/>
  <c r="BN18" i="3" s="1"/>
  <c r="BN94" i="3" s="1"/>
  <c r="BM37" i="3"/>
  <c r="BK37" i="3"/>
  <c r="BI37" i="3"/>
  <c r="BG37" i="3"/>
  <c r="BF37" i="3"/>
  <c r="BE37" i="3"/>
  <c r="BA37" i="3"/>
  <c r="AY37" i="3"/>
  <c r="AW37" i="3"/>
  <c r="AU37" i="3"/>
  <c r="AS37" i="3"/>
  <c r="AQ37" i="3"/>
  <c r="AN37" i="3"/>
  <c r="AM37" i="3"/>
  <c r="AK37" i="3"/>
  <c r="AJ37" i="3"/>
  <c r="AH37" i="3" s="1"/>
  <c r="AI37" i="3"/>
  <c r="AG37" i="3"/>
  <c r="AF37" i="3"/>
  <c r="AE37" i="3"/>
  <c r="AC37" i="3"/>
  <c r="AB37" i="3"/>
  <c r="Y37" i="3"/>
  <c r="W37" i="3"/>
  <c r="U37" i="3"/>
  <c r="S37" i="3"/>
  <c r="Q37" i="3"/>
  <c r="O37" i="3"/>
  <c r="K37" i="3"/>
  <c r="J37" i="3"/>
  <c r="I37" i="3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X19" i="3" s="1"/>
  <c r="CX18" i="3" s="1"/>
  <c r="CX94" i="3" s="1"/>
  <c r="CW20" i="3"/>
  <c r="CV20" i="3"/>
  <c r="CV19" i="3" s="1"/>
  <c r="CU20" i="3"/>
  <c r="CT20" i="3"/>
  <c r="CR20" i="3"/>
  <c r="CR19" i="3" s="1"/>
  <c r="CR18" i="3" s="1"/>
  <c r="CR94" i="3" s="1"/>
  <c r="CQ20" i="3"/>
  <c r="CP20" i="3"/>
  <c r="CO20" i="3"/>
  <c r="CN20" i="3"/>
  <c r="CL20" i="3" s="1"/>
  <c r="CM20" i="3"/>
  <c r="CK20" i="3"/>
  <c r="CJ20" i="3"/>
  <c r="CJ19" i="3" s="1"/>
  <c r="CI20" i="3"/>
  <c r="CH20" i="3"/>
  <c r="CG20" i="3"/>
  <c r="CF20" i="3"/>
  <c r="CE20" i="3" s="1"/>
  <c r="CD20" i="3"/>
  <c r="CD19" i="3" s="1"/>
  <c r="CD18" i="3" s="1"/>
  <c r="CD94" i="3" s="1"/>
  <c r="CC20" i="3"/>
  <c r="CB20" i="3"/>
  <c r="CB19" i="3" s="1"/>
  <c r="CA20" i="3"/>
  <c r="BZ20" i="3"/>
  <c r="BX20" i="3" s="1"/>
  <c r="BY20" i="3"/>
  <c r="BW20" i="3"/>
  <c r="BV20" i="3"/>
  <c r="BV19" i="3" s="1"/>
  <c r="BV18" i="3" s="1"/>
  <c r="BV94" i="3" s="1"/>
  <c r="BU20" i="3"/>
  <c r="BT20" i="3"/>
  <c r="BT19" i="3" s="1"/>
  <c r="BS20" i="3"/>
  <c r="BR20" i="3"/>
  <c r="BQ20" i="3" s="1"/>
  <c r="BP20" i="3"/>
  <c r="BO20" i="3"/>
  <c r="BN20" i="3"/>
  <c r="BN19" i="3" s="1"/>
  <c r="BM20" i="3"/>
  <c r="BL20" i="3"/>
  <c r="BK20" i="3"/>
  <c r="BJ20" i="3"/>
  <c r="BI20" i="3"/>
  <c r="BH20" i="3"/>
  <c r="BG20" i="3"/>
  <c r="BF20" i="3"/>
  <c r="BF19" i="3" s="1"/>
  <c r="BF18" i="3" s="1"/>
  <c r="BF94" i="3" s="1"/>
  <c r="BE20" i="3"/>
  <c r="BD20" i="3"/>
  <c r="BB20" i="3"/>
  <c r="BB19" i="3" s="1"/>
  <c r="BA20" i="3"/>
  <c r="AZ20" i="3"/>
  <c r="AZ19" i="3" s="1"/>
  <c r="AY20" i="3"/>
  <c r="AX20" i="3"/>
  <c r="AX19" i="3" s="1"/>
  <c r="AW20" i="3"/>
  <c r="AV20" i="3"/>
  <c r="AU20" i="3"/>
  <c r="AT20" i="3"/>
  <c r="AT19" i="3" s="1"/>
  <c r="AS20" i="3"/>
  <c r="AR20" i="3"/>
  <c r="AQ20" i="3"/>
  <c r="AP20" i="3"/>
  <c r="AN20" i="3"/>
  <c r="AN19" i="3" s="1"/>
  <c r="AM20" i="3"/>
  <c r="AL20" i="3"/>
  <c r="AK20" i="3"/>
  <c r="AJ20" i="3"/>
  <c r="AH20" i="3" s="1"/>
  <c r="AI20" i="3"/>
  <c r="AG20" i="3"/>
  <c r="AF20" i="3"/>
  <c r="AF19" i="3" s="1"/>
  <c r="AE20" i="3"/>
  <c r="AD20" i="3"/>
  <c r="AC20" i="3"/>
  <c r="AB20" i="3"/>
  <c r="AA20" i="3" s="1"/>
  <c r="Z20" i="3"/>
  <c r="Y20" i="3"/>
  <c r="X20" i="3"/>
  <c r="X19" i="3" s="1"/>
  <c r="X18" i="3" s="1"/>
  <c r="X94" i="3" s="1"/>
  <c r="W20" i="3"/>
  <c r="V20" i="3"/>
  <c r="T20" i="3" s="1"/>
  <c r="U20" i="3"/>
  <c r="S20" i="3"/>
  <c r="R20" i="3"/>
  <c r="Q20" i="3"/>
  <c r="P20" i="3"/>
  <c r="P19" i="3" s="1"/>
  <c r="O20" i="3"/>
  <c r="N20" i="3"/>
  <c r="M20" i="3" s="1"/>
  <c r="L20" i="3"/>
  <c r="K20" i="3"/>
  <c r="J20" i="3"/>
  <c r="J19" i="3" s="1"/>
  <c r="I20" i="3"/>
  <c r="H20" i="3"/>
  <c r="G20" i="3"/>
  <c r="F20" i="3"/>
  <c r="CY19" i="3"/>
  <c r="CW19" i="3"/>
  <c r="CU19" i="3"/>
  <c r="CQ19" i="3"/>
  <c r="CP19" i="3"/>
  <c r="CO19" i="3"/>
  <c r="CM19" i="3"/>
  <c r="CK19" i="3"/>
  <c r="CI19" i="3"/>
  <c r="CH19" i="3"/>
  <c r="CH18" i="3" s="1"/>
  <c r="CH94" i="3" s="1"/>
  <c r="CG19" i="3"/>
  <c r="CC19" i="3"/>
  <c r="CA19" i="3"/>
  <c r="BY19" i="3"/>
  <c r="BW19" i="3"/>
  <c r="BU19" i="3"/>
  <c r="BS19" i="3"/>
  <c r="BP19" i="3"/>
  <c r="BO19" i="3"/>
  <c r="BM19" i="3"/>
  <c r="BL19" i="3"/>
  <c r="BK19" i="3"/>
  <c r="BI19" i="3"/>
  <c r="BH19" i="3"/>
  <c r="BH18" i="3" s="1"/>
  <c r="BH94" i="3" s="1"/>
  <c r="BG19" i="3"/>
  <c r="BE19" i="3"/>
  <c r="BD19" i="3"/>
  <c r="BA19" i="3"/>
  <c r="AY19" i="3"/>
  <c r="AW19" i="3"/>
  <c r="AU19" i="3"/>
  <c r="AS19" i="3"/>
  <c r="AR19" i="3"/>
  <c r="AQ19" i="3"/>
  <c r="AM19" i="3"/>
  <c r="AL19" i="3"/>
  <c r="AK19" i="3"/>
  <c r="AI19" i="3"/>
  <c r="AG19" i="3"/>
  <c r="AE19" i="3"/>
  <c r="AD19" i="3"/>
  <c r="AD18" i="3" s="1"/>
  <c r="AD94" i="3" s="1"/>
  <c r="AC19" i="3"/>
  <c r="Z19" i="3"/>
  <c r="Y19" i="3"/>
  <c r="W19" i="3"/>
  <c r="U19" i="3"/>
  <c r="S19" i="3"/>
  <c r="R19" i="3"/>
  <c r="R18" i="3" s="1"/>
  <c r="R94" i="3" s="1"/>
  <c r="Q19" i="3"/>
  <c r="O19" i="3"/>
  <c r="N19" i="3"/>
  <c r="L19" i="3"/>
  <c r="L18" i="3" s="1"/>
  <c r="L94" i="3" s="1"/>
  <c r="K19" i="3"/>
  <c r="I19" i="3"/>
  <c r="H19" i="3"/>
  <c r="G19" i="3"/>
  <c r="CY18" i="3"/>
  <c r="CY94" i="3" s="1"/>
  <c r="CW18" i="3"/>
  <c r="CW94" i="3" s="1"/>
  <c r="CU18" i="3"/>
  <c r="CU94" i="3" s="1"/>
  <c r="CQ18" i="3"/>
  <c r="CQ94" i="3" s="1"/>
  <c r="CP18" i="3"/>
  <c r="CO18" i="3"/>
  <c r="CO94" i="3" s="1"/>
  <c r="CM18" i="3"/>
  <c r="CM94" i="3" s="1"/>
  <c r="CK18" i="3"/>
  <c r="CK94" i="3" s="1"/>
  <c r="CI18" i="3"/>
  <c r="CI94" i="3" s="1"/>
  <c r="CG18" i="3"/>
  <c r="CG94" i="3" s="1"/>
  <c r="CC18" i="3"/>
  <c r="CC94" i="3" s="1"/>
  <c r="CA18" i="3"/>
  <c r="CA94" i="3" s="1"/>
  <c r="BY18" i="3"/>
  <c r="BW18" i="3"/>
  <c r="BW94" i="3" s="1"/>
  <c r="BU18" i="3"/>
  <c r="BU94" i="3" s="1"/>
  <c r="BS18" i="3"/>
  <c r="BS94" i="3" s="1"/>
  <c r="BO18" i="3"/>
  <c r="BO94" i="3" s="1"/>
  <c r="BM18" i="3"/>
  <c r="BM94" i="3" s="1"/>
  <c r="BK18" i="3"/>
  <c r="BK94" i="3" s="1"/>
  <c r="BI18" i="3"/>
  <c r="BI94" i="3" s="1"/>
  <c r="BG18" i="3"/>
  <c r="BG94" i="3" s="1"/>
  <c r="BE18" i="3"/>
  <c r="BE94" i="3" s="1"/>
  <c r="BB18" i="3"/>
  <c r="BB94" i="3" s="1"/>
  <c r="BA18" i="3"/>
  <c r="BA94" i="3" s="1"/>
  <c r="AY18" i="3"/>
  <c r="AY94" i="3" s="1"/>
  <c r="AW18" i="3"/>
  <c r="AU18" i="3"/>
  <c r="AU94" i="3" s="1"/>
  <c r="AS18" i="3"/>
  <c r="AS94" i="3" s="1"/>
  <c r="AQ18" i="3"/>
  <c r="AQ94" i="3" s="1"/>
  <c r="AM18" i="3"/>
  <c r="AM94" i="3" s="1"/>
  <c r="AK18" i="3"/>
  <c r="AK94" i="3" s="1"/>
  <c r="AI18" i="3"/>
  <c r="AI94" i="3" s="1"/>
  <c r="AG18" i="3"/>
  <c r="AG94" i="3" s="1"/>
  <c r="AE18" i="3"/>
  <c r="AE94" i="3" s="1"/>
  <c r="AC18" i="3"/>
  <c r="AC94" i="3" s="1"/>
  <c r="Y18" i="3"/>
  <c r="Y94" i="3" s="1"/>
  <c r="W18" i="3"/>
  <c r="W94" i="3" s="1"/>
  <c r="U18" i="3"/>
  <c r="S18" i="3"/>
  <c r="S94" i="3" s="1"/>
  <c r="Q18" i="3"/>
  <c r="Q94" i="3" s="1"/>
  <c r="O18" i="3"/>
  <c r="O94" i="3" s="1"/>
  <c r="K18" i="3"/>
  <c r="K94" i="3" s="1"/>
  <c r="I18" i="3"/>
  <c r="I94" i="3" s="1"/>
  <c r="G18" i="3"/>
  <c r="G94" i="3" s="1"/>
  <c r="D10" i="3"/>
  <c r="H85" i="2"/>
  <c r="H80" i="2"/>
  <c r="S41" i="2"/>
  <c r="P29" i="2"/>
  <c r="E8" i="2"/>
  <c r="AZ18" i="3" l="1"/>
  <c r="AZ94" i="3" s="1"/>
  <c r="AV19" i="3"/>
  <c r="BX38" i="3"/>
  <c r="CS38" i="3"/>
  <c r="CT37" i="3"/>
  <c r="CS37" i="3" s="1"/>
  <c r="AV56" i="3"/>
  <c r="BQ56" i="3"/>
  <c r="BR55" i="3"/>
  <c r="BQ55" i="3" s="1"/>
  <c r="U94" i="3"/>
  <c r="M19" i="3"/>
  <c r="BC19" i="3"/>
  <c r="P18" i="3"/>
  <c r="P94" i="3" s="1"/>
  <c r="CE37" i="3"/>
  <c r="AV38" i="3"/>
  <c r="AX37" i="3"/>
  <c r="AA73" i="3"/>
  <c r="AO74" i="3"/>
  <c r="AP73" i="3"/>
  <c r="AO73" i="3" s="1"/>
  <c r="AV55" i="3"/>
  <c r="AW94" i="3"/>
  <c r="BY94" i="3"/>
  <c r="F19" i="3"/>
  <c r="AR18" i="3"/>
  <c r="AR94" i="3" s="1"/>
  <c r="BZ19" i="3"/>
  <c r="CJ18" i="3"/>
  <c r="CJ94" i="3" s="1"/>
  <c r="V55" i="3"/>
  <c r="T55" i="3" s="1"/>
  <c r="T56" i="3"/>
  <c r="CS74" i="3"/>
  <c r="CT73" i="3"/>
  <c r="CS73" i="3" s="1"/>
  <c r="BP18" i="3"/>
  <c r="BP94" i="3" s="1"/>
  <c r="AN18" i="3"/>
  <c r="AN94" i="3" s="1"/>
  <c r="CB18" i="3"/>
  <c r="CB94" i="3" s="1"/>
  <c r="AA37" i="3"/>
  <c r="AO38" i="3"/>
  <c r="AP37" i="3"/>
  <c r="AO37" i="3" s="1"/>
  <c r="BX37" i="3"/>
  <c r="BJ55" i="3"/>
  <c r="M56" i="3"/>
  <c r="N55" i="3"/>
  <c r="M55" i="3" s="1"/>
  <c r="V19" i="3"/>
  <c r="BL18" i="3"/>
  <c r="BJ19" i="3"/>
  <c r="BR19" i="3"/>
  <c r="AF18" i="3"/>
  <c r="AF94" i="3" s="1"/>
  <c r="BT18" i="3"/>
  <c r="BT94" i="3" s="1"/>
  <c r="CV18" i="3"/>
  <c r="CV94" i="3" s="1"/>
  <c r="CL37" i="3"/>
  <c r="BZ55" i="3"/>
  <c r="BX55" i="3" s="1"/>
  <c r="BX56" i="3"/>
  <c r="T73" i="3"/>
  <c r="AV74" i="3"/>
  <c r="AX73" i="3"/>
  <c r="AV73" i="3" s="1"/>
  <c r="H23" i="5"/>
  <c r="K20" i="5"/>
  <c r="K21" i="5"/>
  <c r="O20" i="5"/>
  <c r="O21" i="5"/>
  <c r="G23" i="5"/>
  <c r="S20" i="5"/>
  <c r="S18" i="5" s="1"/>
  <c r="S61" i="5" s="1"/>
  <c r="S21" i="5"/>
  <c r="W20" i="5"/>
  <c r="W21" i="5"/>
  <c r="BH18" i="6"/>
  <c r="BI39" i="6"/>
  <c r="BH39" i="6" s="1"/>
  <c r="BB20" i="6"/>
  <c r="BC19" i="6"/>
  <c r="N21" i="5"/>
  <c r="N19" i="5"/>
  <c r="N18" i="5" s="1"/>
  <c r="N61" i="5" s="1"/>
  <c r="V21" i="5"/>
  <c r="V19" i="5"/>
  <c r="V18" i="5" s="1"/>
  <c r="V61" i="5" s="1"/>
  <c r="X39" i="6"/>
  <c r="CN19" i="3"/>
  <c r="BL37" i="3"/>
  <c r="BJ37" i="3" s="1"/>
  <c r="J55" i="3"/>
  <c r="J18" i="3" s="1"/>
  <c r="J94" i="3" s="1"/>
  <c r="AB55" i="3"/>
  <c r="AA55" i="3" s="1"/>
  <c r="AJ55" i="3"/>
  <c r="AH55" i="3" s="1"/>
  <c r="CN55" i="3"/>
  <c r="CL55" i="3" s="1"/>
  <c r="AO56" i="3"/>
  <c r="CS56" i="3"/>
  <c r="H73" i="3"/>
  <c r="F73" i="3" s="1"/>
  <c r="AL73" i="3"/>
  <c r="AL94" i="3" s="1"/>
  <c r="BD73" i="3"/>
  <c r="BC73" i="3" s="1"/>
  <c r="BL73" i="3"/>
  <c r="BJ73" i="3" s="1"/>
  <c r="CP73" i="3"/>
  <c r="CP94" i="3" s="1"/>
  <c r="M74" i="3"/>
  <c r="BQ74" i="3"/>
  <c r="BC38" i="3"/>
  <c r="J21" i="5"/>
  <c r="G22" i="5"/>
  <c r="G21" i="5" s="1"/>
  <c r="J19" i="5"/>
  <c r="R21" i="5"/>
  <c r="R19" i="5"/>
  <c r="R18" i="5" s="1"/>
  <c r="R61" i="5" s="1"/>
  <c r="Z21" i="5"/>
  <c r="Z19" i="5"/>
  <c r="Z18" i="5" s="1"/>
  <c r="Z61" i="5" s="1"/>
  <c r="H22" i="5"/>
  <c r="H21" i="5" s="1"/>
  <c r="AD18" i="6"/>
  <c r="AB19" i="3"/>
  <c r="AJ19" i="3"/>
  <c r="CF19" i="3"/>
  <c r="AO20" i="3"/>
  <c r="CS20" i="3"/>
  <c r="H37" i="3"/>
  <c r="F37" i="3" s="1"/>
  <c r="BD37" i="3"/>
  <c r="BC37" i="3" s="1"/>
  <c r="M38" i="3"/>
  <c r="BQ38" i="3"/>
  <c r="CF55" i="3"/>
  <c r="CE55" i="3" s="1"/>
  <c r="AP19" i="3"/>
  <c r="CT19" i="3"/>
  <c r="BC20" i="3"/>
  <c r="N37" i="3"/>
  <c r="BR37" i="3"/>
  <c r="BQ37" i="3" s="1"/>
  <c r="AA38" i="3"/>
  <c r="CE38" i="3"/>
  <c r="AP55" i="3"/>
  <c r="AO55" i="3" s="1"/>
  <c r="CT55" i="3"/>
  <c r="CS55" i="3" s="1"/>
  <c r="BC56" i="3"/>
  <c r="N73" i="3"/>
  <c r="M73" i="3" s="1"/>
  <c r="BR73" i="3"/>
  <c r="BQ73" i="3" s="1"/>
  <c r="AA74" i="3"/>
  <c r="CE74" i="3"/>
  <c r="O18" i="5"/>
  <c r="O61" i="5" s="1"/>
  <c r="W18" i="5"/>
  <c r="W61" i="5" s="1"/>
  <c r="F18" i="6"/>
  <c r="AV39" i="6"/>
  <c r="R19" i="6"/>
  <c r="S18" i="6"/>
  <c r="AP19" i="6"/>
  <c r="AQ18" i="6"/>
  <c r="AE39" i="6"/>
  <c r="AD39" i="6" s="1"/>
  <c r="I18" i="5"/>
  <c r="I61" i="5" s="1"/>
  <c r="F22" i="5"/>
  <c r="I39" i="5"/>
  <c r="G40" i="5"/>
  <c r="G39" i="5" s="1"/>
  <c r="J39" i="5"/>
  <c r="H41" i="5"/>
  <c r="M18" i="6"/>
  <c r="AK18" i="6"/>
  <c r="X19" i="6"/>
  <c r="AV19" i="6"/>
  <c r="BH20" i="6"/>
  <c r="BH22" i="6"/>
  <c r="BH24" i="6"/>
  <c r="BH30" i="6"/>
  <c r="BH32" i="6"/>
  <c r="BH34" i="6"/>
  <c r="J37" i="9"/>
  <c r="G37" i="9"/>
  <c r="G20" i="5"/>
  <c r="P19" i="5"/>
  <c r="P18" i="5" s="1"/>
  <c r="P61" i="5" s="1"/>
  <c r="P21" i="5"/>
  <c r="T19" i="5"/>
  <c r="T18" i="5" s="1"/>
  <c r="T61" i="5" s="1"/>
  <c r="T21" i="5"/>
  <c r="X19" i="5"/>
  <c r="X18" i="5" s="1"/>
  <c r="X61" i="5" s="1"/>
  <c r="X21" i="5"/>
  <c r="F23" i="5"/>
  <c r="I20" i="5"/>
  <c r="F19" i="6"/>
  <c r="AD19" i="6"/>
  <c r="BB21" i="6"/>
  <c r="BB23" i="6"/>
  <c r="BB25" i="6"/>
  <c r="BB27" i="6"/>
  <c r="BB29" i="6"/>
  <c r="BB31" i="6"/>
  <c r="BB33" i="6"/>
  <c r="BB35" i="6"/>
  <c r="H39" i="5"/>
  <c r="X18" i="6"/>
  <c r="AV18" i="6"/>
  <c r="BH19" i="6"/>
  <c r="G6" i="10"/>
  <c r="G14" i="10"/>
  <c r="F61" i="5" l="1"/>
  <c r="R18" i="6"/>
  <c r="S39" i="6"/>
  <c r="R39" i="6" s="1"/>
  <c r="AO19" i="3"/>
  <c r="AP18" i="3"/>
  <c r="CE19" i="3"/>
  <c r="CF18" i="3"/>
  <c r="BB19" i="6"/>
  <c r="BC18" i="6"/>
  <c r="K18" i="5"/>
  <c r="K61" i="5" s="1"/>
  <c r="H61" i="5" s="1"/>
  <c r="H20" i="5"/>
  <c r="F55" i="3"/>
  <c r="T19" i="3"/>
  <c r="V18" i="3"/>
  <c r="H18" i="3"/>
  <c r="H19" i="5"/>
  <c r="F21" i="5"/>
  <c r="CS19" i="3"/>
  <c r="CT18" i="3"/>
  <c r="BL94" i="3"/>
  <c r="BJ94" i="3" s="1"/>
  <c r="BJ18" i="3"/>
  <c r="AJ18" i="6"/>
  <c r="AK39" i="6"/>
  <c r="AJ39" i="6" s="1"/>
  <c r="M37" i="3"/>
  <c r="N18" i="3"/>
  <c r="AJ18" i="3"/>
  <c r="AH19" i="3"/>
  <c r="CN18" i="3"/>
  <c r="CL19" i="3"/>
  <c r="AH73" i="3"/>
  <c r="BQ19" i="3"/>
  <c r="BR18" i="3"/>
  <c r="BX19" i="3"/>
  <c r="BZ18" i="3"/>
  <c r="CL73" i="3"/>
  <c r="F20" i="5"/>
  <c r="L18" i="6"/>
  <c r="M39" i="6"/>
  <c r="L39" i="6" s="1"/>
  <c r="AP18" i="6"/>
  <c r="AQ39" i="6"/>
  <c r="AP39" i="6" s="1"/>
  <c r="F19" i="5"/>
  <c r="F18" i="5" s="1"/>
  <c r="AA19" i="3"/>
  <c r="AB18" i="3"/>
  <c r="J18" i="5"/>
  <c r="J61" i="5" s="1"/>
  <c r="G61" i="5" s="1"/>
  <c r="G19" i="5"/>
  <c r="G18" i="5" s="1"/>
  <c r="AV37" i="3"/>
  <c r="AX18" i="3"/>
  <c r="BD18" i="3"/>
  <c r="BD94" i="3" l="1"/>
  <c r="BC94" i="3" s="1"/>
  <c r="BC18" i="3"/>
  <c r="V94" i="3"/>
  <c r="T94" i="3" s="1"/>
  <c r="T18" i="3"/>
  <c r="CF94" i="3"/>
  <c r="CE94" i="3" s="1"/>
  <c r="CE18" i="3"/>
  <c r="BR94" i="3"/>
  <c r="BQ94" i="3" s="1"/>
  <c r="BQ18" i="3"/>
  <c r="CN94" i="3"/>
  <c r="CL94" i="3" s="1"/>
  <c r="CL18" i="3"/>
  <c r="H18" i="5"/>
  <c r="BB18" i="6"/>
  <c r="BC39" i="6"/>
  <c r="BB39" i="6" s="1"/>
  <c r="AP94" i="3"/>
  <c r="AO94" i="3" s="1"/>
  <c r="AO18" i="3"/>
  <c r="BZ94" i="3"/>
  <c r="BX94" i="3" s="1"/>
  <c r="BX18" i="3"/>
  <c r="AJ94" i="3"/>
  <c r="AH94" i="3" s="1"/>
  <c r="AH18" i="3"/>
  <c r="H94" i="3"/>
  <c r="F94" i="3" s="1"/>
  <c r="F18" i="3"/>
  <c r="N94" i="3"/>
  <c r="M94" i="3" s="1"/>
  <c r="M18" i="3"/>
  <c r="AX94" i="3"/>
  <c r="AV94" i="3" s="1"/>
  <c r="AV18" i="3"/>
  <c r="AA18" i="3"/>
  <c r="AB94" i="3"/>
  <c r="AA94" i="3" s="1"/>
  <c r="CS18" i="3"/>
  <c r="CT94" i="3"/>
  <c r="CS94" i="3" s="1"/>
</calcChain>
</file>

<file path=xl/sharedStrings.xml><?xml version="1.0" encoding="utf-8"?>
<sst xmlns="http://schemas.openxmlformats.org/spreadsheetml/2006/main" count="3275" uniqueCount="1386">
  <si>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</si>
  <si>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</si>
  <si>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</si>
  <si>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</si>
  <si>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</si>
  <si>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</si>
  <si>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</si>
  <si>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</si>
  <si>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</si>
  <si>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</si>
  <si>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</si>
  <si>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</si>
  <si>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</si>
  <si>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</si>
  <si>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</si>
  <si>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</si>
  <si>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</si>
  <si>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</si>
  <si>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</si>
  <si>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</si>
  <si>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</si>
  <si>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</si>
  <si>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</si>
  <si>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</si>
  <si>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</si>
  <si>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</si>
  <si>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</si>
  <si>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</si>
  <si>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</si>
  <si>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Август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</si>
  <si>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</si>
  <si>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</si>
  <si>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</si>
  <si>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</si>
  <si>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</si>
  <si>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</si>
  <si>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</si>
  <si>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</si>
  <si>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</si>
  <si>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</si>
  <si>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</si>
  <si>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</si>
  <si>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</si>
  <si>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</si>
  <si>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</si>
  <si>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</si>
  <si>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</si>
  <si>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</si>
  <si>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</si>
  <si>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</si>
  <si>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</si>
  <si>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</si>
  <si>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</si>
  <si>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</si>
  <si>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</si>
  <si>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</si>
  <si>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</si>
  <si>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</si>
  <si>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</si>
  <si>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</si>
  <si>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</si>
  <si>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</si>
  <si>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</si>
  <si>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</si>
  <si>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</si>
  <si>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</si>
  <si>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</si>
  <si>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</si>
  <si>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</si>
  <si>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</si>
  <si>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</si>
  <si>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</si>
  <si>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</si>
  <si>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</si>
  <si>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</si>
  <si>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</si>
  <si>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</si>
  <si>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</si>
  <si>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</si>
  <si>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</si>
  <si>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</si>
  <si>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</si>
  <si>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</si>
  <si>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</si>
  <si>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</si>
  <si>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</si>
  <si>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</si>
  <si>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</si>
  <si>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</si>
  <si>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</si>
  <si>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</si>
  <si>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</si>
  <si>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</si>
  <si>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</si>
  <si>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</si>
  <si>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</si>
  <si>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</si>
  <si>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</si>
  <si>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</si>
  <si>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Похилько Денис Сергеевич</t>
  </si>
  <si>
    <t>nameReporting</t>
  </si>
  <si>
    <t>Должность</t>
  </si>
  <si>
    <t>Начальник службы ЭСТОП</t>
  </si>
  <si>
    <t>positionReporting</t>
  </si>
  <si>
    <t>8(423)230-69-44</t>
  </si>
  <si>
    <t>phoneReporting</t>
  </si>
  <si>
    <t>e-mail</t>
  </si>
  <si>
    <t>PohilkoDS@vvo.aero</t>
  </si>
  <si>
    <t>emailReporting</t>
  </si>
  <si>
    <t>Дата последнего обновления реестра организаций: 19.09.2024, 09:32:09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</si>
  <si>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</si>
  <si>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</si>
  <si>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</si>
  <si>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</si>
  <si>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</si>
  <si>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06:51:31</t>
  </si>
  <si>
    <t>Статус отчёта</t>
  </si>
  <si>
    <t>Принят</t>
  </si>
  <si>
    <t>Февраль</t>
  </si>
  <si>
    <t>20.03.2024 07:48:08</t>
  </si>
  <si>
    <t>Март</t>
  </si>
  <si>
    <t>19.04.2024 10:16:01</t>
  </si>
  <si>
    <t>Апрель</t>
  </si>
  <si>
    <t>17.05.2024 06:34:59</t>
  </si>
  <si>
    <t>Май</t>
  </si>
  <si>
    <t>17.06.2024 09:32:43</t>
  </si>
  <si>
    <t>Июнь</t>
  </si>
  <si>
    <t>23.07.2024 10:22:10</t>
  </si>
  <si>
    <t>Июль</t>
  </si>
  <si>
    <t>20.08.2024 04:51:24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</si>
  <si>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</si>
  <si>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</si>
  <si>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</si>
  <si>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</si>
  <si>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</si>
  <si>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</si>
  <si>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</si>
  <si>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</si>
  <si>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</si>
  <si>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</si>
  <si>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</si>
  <si>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</si>
  <si>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</si>
  <si>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</si>
  <si>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</si>
  <si>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</si>
  <si>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</si>
  <si>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</si>
  <si>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</si>
  <si>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</si>
  <si>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</si>
  <si>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</si>
  <si>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</si>
  <si>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</si>
  <si>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</si>
  <si>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</si>
  <si>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</si>
  <si>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</si>
  <si>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</si>
  <si>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</si>
  <si>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</si>
  <si>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</si>
  <si>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</si>
  <si>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</si>
  <si>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</si>
  <si>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</si>
  <si>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</si>
  <si>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</si>
  <si>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</si>
  <si>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</si>
  <si>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</si>
  <si>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</si>
  <si>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</si>
  <si>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</si>
  <si>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</si>
  <si>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</si>
  <si>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</si>
  <si>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</si>
  <si>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</si>
  <si>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</si>
  <si>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</si>
  <si>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</si>
  <si>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</si>
  <si>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</si>
  <si>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</si>
  <si>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</si>
  <si>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</si>
  <si>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</si>
  <si>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</si>
  <si>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</si>
  <si>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</si>
  <si>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</si>
  <si>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</si>
  <si>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</si>
  <si>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</si>
  <si>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</si>
  <si>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</si>
  <si>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</si>
  <si>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</si>
  <si>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</si>
  <si>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</si>
  <si>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</si>
  <si>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</si>
  <si>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</si>
  <si>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</si>
  <si>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</si>
  <si>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</si>
  <si>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</si>
  <si>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</si>
  <si>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</si>
  <si>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</si>
  <si>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</si>
  <si>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</si>
  <si>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</si>
  <si>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</si>
  <si>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</si>
  <si>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</si>
  <si>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</si>
  <si>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</si>
  <si>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</si>
  <si>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</si>
  <si>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</si>
  <si>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</si>
  <si>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</si>
  <si>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</si>
  <si>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</si>
  <si>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</si>
  <si>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</si>
  <si>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</si>
  <si>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</si>
  <si>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</si>
  <si>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</si>
  <si>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</si>
  <si>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</si>
  <si>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</si>
  <si>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</si>
  <si>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</si>
  <si>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</si>
  <si>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</si>
  <si>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</si>
  <si>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</si>
  <si>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</si>
  <si>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</si>
  <si>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</si>
  <si>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</si>
  <si>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</si>
  <si>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</si>
  <si>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</si>
  <si>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</si>
  <si>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</si>
  <si>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</si>
  <si>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</si>
  <si>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</si>
  <si>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</si>
  <si>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</si>
  <si>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</si>
  <si>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</si>
  <si>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</si>
  <si>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</si>
  <si>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</si>
  <si>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</si>
  <si>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</si>
  <si>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</si>
  <si>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</si>
  <si>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</si>
  <si>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</si>
  <si>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</si>
  <si>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</si>
  <si>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</si>
  <si>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</si>
  <si>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</si>
  <si>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</si>
  <si>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</si>
  <si>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</si>
  <si>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</si>
  <si>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</si>
  <si>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</si>
  <si>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</si>
  <si>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</si>
  <si>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</si>
  <si>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</si>
  <si>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</si>
  <si>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</si>
  <si>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</si>
  <si>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</si>
  <si>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</si>
  <si>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</si>
  <si>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</si>
  <si>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</si>
  <si>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</si>
  <si>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</si>
  <si>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</si>
  <si>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</si>
  <si>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</si>
  <si>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</si>
  <si>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</si>
  <si>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</si>
  <si>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</si>
  <si>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</si>
  <si>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</si>
  <si>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</si>
  <si>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</si>
  <si>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</si>
  <si>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</si>
  <si>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</si>
  <si>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</si>
  <si>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</si>
  <si>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</si>
  <si>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</si>
  <si>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</si>
  <si>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</si>
  <si>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</si>
  <si>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</si>
  <si>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</si>
  <si>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</si>
  <si>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</si>
  <si>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</si>
  <si>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</si>
  <si>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</si>
  <si>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</si>
  <si>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</si>
  <si>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</si>
  <si>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</si>
  <si>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</si>
  <si>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</si>
  <si>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</si>
  <si>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</si>
  <si>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</si>
  <si>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</si>
  <si>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</si>
  <si>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</si>
  <si>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</si>
  <si>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</si>
  <si>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</si>
  <si>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</si>
  <si>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</si>
  <si>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</si>
  <si>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</si>
  <si>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</si>
  <si>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</si>
  <si>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</si>
  <si>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</si>
  <si>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</si>
  <si>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</si>
  <si>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</si>
  <si>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</si>
  <si>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</si>
  <si>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</si>
  <si>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</si>
  <si>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</si>
  <si>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</si>
  <si>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</si>
  <si>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</si>
  <si>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</si>
  <si>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</si>
  <si>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</si>
  <si>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</si>
  <si>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</si>
  <si>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</si>
  <si>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</si>
  <si>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</si>
  <si>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</si>
  <si>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</si>
  <si>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</si>
  <si>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</si>
  <si>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</si>
  <si>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</si>
  <si>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</si>
  <si>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</si>
  <si>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</si>
  <si>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</si>
  <si>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</si>
  <si>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</si>
  <si>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</si>
  <si>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</si>
  <si>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</si>
  <si>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</si>
  <si>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</si>
  <si>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</si>
  <si>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</si>
  <si>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</si>
  <si>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</si>
  <si>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</si>
  <si>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</si>
  <si>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</si>
  <si>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</si>
  <si>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</si>
  <si>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</si>
  <si>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</si>
  <si>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</si>
  <si>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</si>
  <si>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</si>
  <si>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</si>
  <si>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</si>
  <si>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</si>
  <si>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</si>
  <si>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</si>
  <si>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</si>
  <si>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</si>
  <si>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</si>
  <si>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</si>
  <si>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</si>
  <si>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</si>
  <si>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</si>
  <si>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</si>
  <si>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</si>
  <si>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</si>
  <si>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</si>
  <si>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</si>
  <si>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</si>
  <si>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</si>
  <si>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</si>
  <si>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</si>
  <si>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</si>
  <si>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</si>
  <si>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</si>
  <si>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</si>
  <si>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</si>
  <si>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</si>
  <si>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</si>
  <si>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</si>
  <si>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</si>
  <si>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</si>
  <si>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</si>
  <si>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</si>
  <si>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</si>
  <si>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</si>
  <si>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</si>
  <si>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</si>
  <si>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</si>
  <si>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</si>
  <si>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</si>
  <si>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</si>
  <si>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</si>
  <si>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</si>
  <si>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</si>
  <si>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</si>
  <si>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</si>
  <si>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</si>
  <si>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</si>
  <si>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</si>
  <si>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</si>
  <si>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</si>
  <si>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</si>
  <si>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</si>
  <si>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</si>
  <si>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</si>
  <si>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</si>
  <si>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</si>
  <si>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</si>
  <si>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</si>
  <si>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</si>
  <si>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</si>
  <si>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</si>
  <si>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</si>
  <si>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</si>
  <si>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</si>
  <si>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</si>
  <si>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</si>
  <si>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</si>
  <si>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</si>
  <si>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</si>
  <si>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</si>
  <si>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</si>
  <si>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</si>
  <si>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</si>
  <si>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</si>
  <si>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</si>
  <si>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</si>
  <si>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</si>
  <si>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</si>
  <si>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</si>
  <si>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</si>
  <si>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</si>
  <si>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</si>
  <si>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</si>
  <si>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</si>
  <si>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</si>
  <si>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</si>
  <si>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</si>
  <si>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</si>
  <si>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</si>
  <si>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</si>
  <si>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</si>
  <si>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</si>
  <si>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</si>
  <si>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</si>
  <si>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</si>
  <si>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</si>
  <si>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</si>
  <si>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</si>
  <si>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</si>
  <si>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</si>
  <si>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</si>
  <si>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</si>
  <si>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</si>
  <si>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</si>
  <si>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</si>
  <si>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</si>
  <si>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</si>
  <si>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</si>
  <si>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</si>
  <si>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</si>
  <si>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</si>
  <si>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</si>
  <si>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</si>
  <si>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</si>
  <si>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</si>
  <si>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</si>
  <si>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</si>
  <si>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</si>
  <si>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</si>
  <si>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</si>
  <si>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</si>
  <si>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</si>
  <si>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</si>
  <si>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</si>
  <si>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</si>
  <si>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</si>
  <si>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</si>
  <si>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</si>
  <si>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</si>
  <si>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</si>
  <si>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</si>
  <si>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</si>
  <si>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</si>
  <si>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</si>
  <si>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</si>
  <si>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</si>
  <si>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</si>
  <si>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</si>
  <si>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</si>
  <si>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</si>
  <si>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</si>
  <si>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</si>
  <si>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</si>
  <si>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</si>
  <si>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</si>
  <si>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</si>
  <si>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</si>
  <si>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</si>
  <si>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</si>
  <si>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</si>
  <si>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</si>
  <si>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</si>
  <si>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</si>
  <si>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</si>
  <si>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</si>
  <si>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</si>
  <si>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</si>
  <si>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</si>
  <si>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</si>
  <si>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</si>
  <si>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</si>
  <si>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</si>
  <si>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</si>
  <si>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</si>
  <si>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</si>
  <si>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</si>
  <si>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</si>
  <si>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</si>
  <si>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</si>
  <si>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</si>
  <si>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</si>
  <si>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</si>
  <si>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</si>
  <si>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</si>
  <si>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</si>
  <si>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</si>
  <si>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</si>
  <si>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</si>
  <si>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</si>
  <si>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</si>
  <si>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</si>
  <si>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</si>
  <si>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</si>
  <si>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</si>
  <si>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</si>
  <si>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</si>
  <si>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</si>
  <si>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</si>
  <si>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</si>
  <si>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</si>
  <si>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</si>
  <si>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</si>
  <si>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</si>
  <si>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</si>
  <si>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</si>
  <si>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</si>
  <si>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</si>
  <si>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</si>
  <si>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</si>
  <si>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</si>
  <si>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</si>
  <si>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</si>
  <si>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</si>
  <si>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</si>
  <si>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</si>
  <si>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</si>
  <si>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</si>
  <si>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</si>
  <si>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</si>
  <si>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</si>
  <si>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</si>
  <si>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</si>
  <si>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</si>
  <si>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</si>
  <si>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</si>
  <si>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</si>
  <si>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</si>
  <si>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</si>
  <si>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</si>
  <si>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</si>
  <si>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</si>
  <si>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</si>
  <si>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</si>
  <si>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</si>
  <si>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</si>
  <si>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</si>
  <si>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</si>
  <si>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</si>
  <si>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</si>
  <si>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</si>
  <si>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</si>
  <si>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</si>
  <si>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</si>
  <si>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</si>
  <si>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</si>
  <si>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</si>
  <si>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</si>
  <si>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</si>
  <si>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</si>
  <si>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</si>
  <si>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</si>
  <si>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</si>
  <si>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</si>
  <si>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</si>
  <si>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</si>
  <si>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</si>
  <si>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</si>
  <si>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</si>
  <si>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</si>
  <si>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</si>
  <si>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</si>
  <si>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</si>
  <si>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</si>
  <si>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</si>
  <si>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</si>
  <si>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</si>
  <si>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</si>
  <si>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</si>
  <si>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</si>
  <si>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ncpRwfArzMIYfqvGdlrfHzBnnpWdsJPJpKPzLyskeqfxExLdQhyilpYbSLvooPAo77i34i62i12, 10i205i0i8E7DBADA8837B523FD067054FFBBDC31619dSEPd2402t32t08t177168000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</si>
  <si>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</si>
  <si>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</si>
  <si>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</si>
  <si>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</si>
  <si>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</si>
  <si>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</si>
  <si>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</si>
  <si>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</si>
  <si>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</si>
  <si>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</si>
  <si>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</si>
  <si>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</si>
  <si>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</si>
  <si>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</si>
  <si>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</si>
  <si>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</si>
  <si>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</si>
  <si>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</si>
  <si>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</si>
  <si>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</si>
  <si>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</si>
  <si>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</si>
  <si>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</si>
  <si>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</si>
  <si>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</si>
  <si>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</si>
  <si>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</si>
  <si>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</si>
  <si>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</si>
  <si>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</si>
  <si>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</si>
  <si>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</si>
  <si>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</si>
  <si>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</si>
  <si>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</si>
  <si>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</si>
  <si>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</si>
  <si>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</si>
  <si>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</si>
  <si>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</si>
  <si>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</si>
  <si>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</si>
  <si>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</si>
  <si>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</si>
  <si>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</si>
  <si>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</si>
  <si>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</si>
  <si>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</si>
  <si>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</si>
  <si>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</si>
  <si>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</si>
  <si>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</si>
  <si>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</si>
  <si>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</si>
  <si>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</si>
  <si>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</si>
  <si>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</si>
  <si>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</si>
  <si>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</si>
  <si>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</si>
  <si>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</si>
  <si>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</si>
  <si>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</si>
  <si>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</si>
  <si>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</si>
  <si>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</si>
  <si>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</si>
  <si>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</si>
  <si>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</si>
  <si>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</si>
  <si>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</si>
  <si>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</si>
  <si>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</si>
  <si>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</si>
  <si>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</si>
  <si>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</si>
  <si>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</si>
  <si>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</si>
  <si>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</si>
  <si>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</si>
  <si>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</si>
  <si>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</si>
  <si>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</si>
  <si>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</si>
  <si>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</si>
  <si>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</si>
  <si>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</si>
  <si>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</si>
  <si>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</si>
  <si>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</si>
  <si>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</si>
  <si>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</si>
  <si>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</si>
  <si>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</si>
  <si>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</si>
  <si>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</si>
  <si>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</si>
  <si>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</si>
  <si>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</si>
  <si>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</si>
  <si>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</si>
  <si>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</si>
  <si>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</si>
  <si>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</si>
  <si>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</si>
  <si>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</si>
  <si>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</si>
  <si>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</si>
  <si>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</si>
  <si>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</si>
  <si>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</si>
  <si>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</si>
  <si>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</si>
  <si>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</si>
  <si>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</si>
  <si>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</si>
  <si>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</si>
  <si>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</si>
  <si>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</si>
  <si>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</si>
  <si>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</si>
  <si>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</si>
  <si>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</si>
  <si>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</si>
  <si>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</si>
  <si>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</si>
  <si>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</si>
  <si>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</si>
  <si>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</si>
  <si>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</si>
  <si>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</si>
  <si>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</si>
  <si>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</si>
  <si>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</si>
  <si>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</si>
  <si>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</si>
  <si>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</si>
  <si>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</si>
  <si>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</si>
  <si>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</si>
  <si>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</si>
  <si>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</si>
  <si>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</si>
  <si>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</si>
  <si>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</si>
  <si>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</si>
  <si>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</si>
  <si>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</si>
  <si>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</si>
  <si>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</si>
  <si>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</si>
  <si>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</si>
  <si>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</si>
  <si>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</si>
  <si>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</si>
  <si>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</si>
  <si>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</si>
  <si>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</si>
  <si>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</si>
  <si>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</si>
  <si>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</si>
  <si>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</si>
  <si>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</si>
  <si>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</si>
  <si>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</si>
  <si>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</si>
  <si>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</si>
  <si>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</si>
  <si>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</si>
  <si>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</si>
  <si>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</si>
  <si>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</si>
  <si>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</si>
  <si>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</si>
  <si>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</si>
  <si>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</si>
  <si>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</si>
  <si>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</si>
  <si>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</si>
  <si>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</si>
  <si>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</si>
  <si>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</si>
  <si>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</si>
  <si>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</si>
  <si>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</si>
  <si>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</si>
  <si>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</si>
  <si>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</si>
  <si>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</si>
  <si>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</si>
  <si>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</si>
  <si>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</si>
  <si>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</si>
  <si>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</si>
  <si>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</si>
  <si>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</si>
  <si>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</si>
  <si>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</si>
  <si>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</si>
  <si>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</si>
  <si>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</si>
  <si>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</si>
  <si>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</si>
  <si>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</si>
  <si>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</si>
  <si>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</si>
  <si>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</si>
  <si>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</si>
  <si>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</si>
  <si>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</si>
  <si>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</si>
  <si>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</si>
  <si>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</si>
  <si>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</si>
  <si>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</si>
  <si>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</si>
  <si>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</si>
  <si>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</si>
  <si>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</si>
  <si>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</si>
  <si>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</si>
  <si>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</si>
  <si>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</si>
  <si>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</si>
  <si>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</si>
  <si>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</si>
  <si>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</si>
  <si>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</si>
  <si>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</si>
  <si>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</si>
  <si>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</si>
  <si>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</si>
  <si>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</si>
  <si>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</si>
  <si>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</si>
  <si>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</si>
  <si>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</si>
  <si>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</si>
  <si>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</si>
  <si>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</si>
  <si>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</si>
  <si>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</si>
  <si>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</si>
  <si>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</si>
  <si>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</si>
  <si>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</si>
  <si>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</si>
  <si>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</si>
  <si>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</si>
  <si>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</si>
  <si>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</si>
  <si>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</si>
  <si>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</si>
  <si>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</si>
  <si>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</si>
  <si>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</si>
  <si>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</si>
  <si>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</si>
  <si>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</si>
  <si>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</si>
  <si>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</si>
  <si>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</si>
  <si>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</si>
  <si>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</si>
  <si>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</si>
  <si>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</si>
  <si>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</si>
  <si>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</si>
  <si>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</si>
  <si>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</si>
  <si>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</si>
  <si>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</si>
  <si>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</si>
  <si>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</si>
  <si>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</si>
  <si>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</si>
  <si>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</si>
  <si>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</si>
  <si>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</si>
  <si>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</si>
  <si>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</si>
  <si>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</si>
  <si>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</si>
  <si>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</si>
  <si>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</si>
  <si>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</si>
  <si>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</si>
  <si>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</si>
  <si>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</si>
  <si>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</si>
  <si>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</si>
  <si>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</si>
  <si>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</si>
  <si>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</si>
  <si>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</si>
  <si>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</si>
  <si>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</si>
  <si>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</si>
  <si>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</si>
  <si>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</si>
  <si>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</si>
  <si>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</si>
  <si>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</si>
  <si>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</si>
  <si>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</si>
  <si>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</si>
  <si>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</si>
  <si>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</si>
  <si>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</si>
  <si>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</si>
  <si>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</si>
  <si>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</si>
  <si>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</si>
  <si>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</si>
  <si>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</si>
  <si>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</si>
  <si>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</si>
  <si>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</si>
  <si>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</si>
  <si>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</si>
  <si>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</si>
  <si>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</si>
  <si>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</si>
  <si>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</si>
  <si>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</si>
  <si>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</si>
  <si>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</si>
  <si>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</si>
  <si>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</si>
  <si>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</si>
  <si>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</si>
  <si>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</si>
  <si>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</si>
  <si>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</si>
  <si>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</si>
  <si>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</si>
  <si>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</si>
  <si>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</si>
  <si>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</si>
  <si>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</si>
  <si>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</si>
  <si>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</si>
  <si>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</si>
  <si>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</si>
  <si>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</si>
  <si>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</si>
  <si>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</si>
  <si>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"КЭС"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</si>
  <si>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</si>
  <si>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</si>
  <si>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</si>
  <si>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</si>
  <si>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</si>
  <si>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</si>
  <si>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</si>
  <si>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</si>
  <si>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</si>
  <si>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</si>
  <si>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</si>
  <si>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</si>
  <si>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</si>
  <si>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</si>
  <si>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</si>
  <si>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</si>
  <si>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</si>
  <si>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</si>
  <si>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</si>
  <si>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</si>
  <si>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</si>
  <si>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</si>
  <si>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</si>
  <si>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</si>
  <si>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</si>
  <si>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</si>
  <si>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</si>
  <si>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</si>
  <si>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</si>
  <si>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</si>
  <si>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</si>
  <si>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</si>
  <si>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</si>
  <si>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</si>
  <si>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</si>
  <si>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</si>
  <si>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</si>
  <si>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</si>
  <si>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</si>
  <si>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</si>
  <si>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</si>
  <si>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</si>
  <si>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</si>
  <si>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</si>
  <si>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</si>
  <si>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</si>
  <si>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</si>
  <si>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</si>
  <si>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</si>
  <si>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</si>
  <si>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</si>
  <si>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</si>
  <si>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</si>
  <si>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</si>
  <si>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</si>
  <si>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</si>
  <si>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</si>
  <si>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</si>
  <si>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</si>
  <si>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</si>
  <si>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</si>
  <si>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</si>
  <si>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</si>
  <si>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</si>
  <si>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</si>
  <si>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</si>
  <si>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</si>
  <si>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</si>
  <si>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</si>
  <si>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</si>
  <si>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</si>
  <si>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</si>
  <si>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</si>
  <si>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</si>
  <si>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</si>
  <si>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</si>
  <si>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</si>
  <si>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</si>
  <si>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</si>
  <si>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</si>
  <si>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</si>
  <si>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</si>
  <si>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</si>
  <si>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</si>
  <si>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</si>
  <si>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</si>
  <si>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</si>
  <si>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</si>
  <si>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</si>
  <si>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</si>
  <si>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</si>
  <si>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</si>
  <si>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</si>
  <si>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</si>
  <si>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</si>
  <si>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</si>
  <si>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</si>
  <si>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</si>
  <si>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</si>
  <si>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</si>
  <si>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</si>
  <si>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</si>
  <si>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</si>
  <si>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</si>
  <si>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252501001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</si>
  <si>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</si>
  <si>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</si>
  <si>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</si>
  <si>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</si>
  <si>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</si>
  <si>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</si>
  <si>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</si>
  <si>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</si>
  <si>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</si>
  <si>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</si>
  <si>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</si>
  <si>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</si>
  <si>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</si>
  <si>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</si>
  <si>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</si>
  <si>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</si>
  <si>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</si>
  <si>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</si>
  <si>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</si>
  <si>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</si>
  <si>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</si>
  <si>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</si>
  <si>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</si>
  <si>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</si>
  <si>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</si>
  <si>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</si>
  <si>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</si>
  <si>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</si>
  <si>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</si>
  <si>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</si>
  <si>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</si>
  <si>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</si>
  <si>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</si>
  <si>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</si>
  <si>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</si>
  <si>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</si>
  <si>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</si>
  <si>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</si>
  <si>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</si>
  <si>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</si>
  <si>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</si>
  <si>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</si>
  <si>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</si>
  <si>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</si>
  <si>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</si>
  <si>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</si>
  <si>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252401001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</si>
  <si>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</si>
  <si>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</si>
  <si>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</si>
  <si>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</si>
  <si>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</si>
  <si>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</si>
  <si>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</si>
  <si>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</si>
  <si>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</si>
  <si>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</si>
  <si>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</si>
  <si>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</si>
  <si>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</si>
  <si>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</si>
  <si>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</si>
  <si>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771401001</t>
  </si>
  <si>
    <t>1027700016706</t>
  </si>
  <si>
    <t>745450001</t>
  </si>
  <si>
    <t>ООО "Мобисет"</t>
  </si>
  <si>
    <t>2536303071</t>
  </si>
  <si>
    <t>1172536016135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</si>
  <si>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</si>
  <si>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</si>
  <si>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ООО "Норд Прим"</t>
  </si>
  <si>
    <t>2543130292</t>
  </si>
  <si>
    <t>1182536034229</t>
  </si>
  <si>
    <t>ООО "Приморская соя"</t>
  </si>
  <si>
    <t>7730168471</t>
  </si>
  <si>
    <t>1157746478350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</si>
  <si>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</si>
  <si>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</si>
  <si>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</si>
  <si>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</si>
  <si>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</si>
  <si>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</si>
  <si>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</si>
  <si>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</si>
  <si>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</si>
  <si>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</si>
  <si>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</si>
  <si>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</si>
  <si>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</si>
  <si>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</si>
  <si>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</si>
  <si>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</si>
  <si>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</si>
  <si>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</si>
  <si>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</si>
  <si>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</si>
  <si>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</si>
  <si>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</si>
  <si>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</si>
  <si>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</si>
  <si>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</si>
  <si>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</si>
  <si>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</si>
  <si>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</si>
  <si>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"СИНЕРГИЯ-Восток"</t>
  </si>
  <si>
    <t>2543087424</t>
  </si>
  <si>
    <t>1152543025733</t>
  </si>
  <si>
    <t>ООО "Спасскэлектроконтроль"</t>
  </si>
  <si>
    <t>2510007328</t>
  </si>
  <si>
    <t>1022500821265</t>
  </si>
  <si>
    <t>ООО "ТТП НЛХ Бикин"</t>
  </si>
  <si>
    <t>2526008126</t>
  </si>
  <si>
    <t>252601001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</si>
  <si>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</si>
  <si>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</si>
  <si>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</si>
  <si>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</si>
  <si>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</si>
  <si>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</si>
  <si>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</si>
  <si>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</si>
  <si>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</si>
  <si>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</si>
  <si>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</si>
  <si>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</si>
  <si>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</si>
  <si>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</si>
  <si>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</si>
  <si>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</si>
  <si>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</si>
  <si>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</si>
  <si>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</si>
  <si>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</si>
  <si>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</si>
  <si>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</si>
  <si>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</si>
  <si>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</si>
  <si>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«АЭСК»</t>
  </si>
  <si>
    <t>2502046690</t>
  </si>
  <si>
    <t>1132502000608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</si>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</sst>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8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5" fontId="0" fillId="0" borderId="0" xfId="0" applyNumberFormat="1" applyFont="1"/>
    <xf numFmtId="0" fontId="4" fillId="0" borderId="0" xfId="0" applyNumberFormat="1" applyFont="1"/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71" customWidth="1"/>
    <col min="2" max="3" width="9.7109375" style="171" customWidth="1"/>
    <col min="4" max="4" width="4.28515625" style="171" customWidth="1"/>
    <col min="5" max="6" width="4.42578125" style="171" customWidth="1"/>
    <col min="7" max="7" width="4.5703125" style="171" customWidth="1"/>
    <col min="8" max="25" width="4.42578125" style="171" customWidth="1"/>
    <col min="26" max="26" width="2.7109375" style="171" customWidth="1"/>
    <col min="27" max="29" width="9.140625" style="171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6" t="s">
        <v>1</v>
      </c>
      <c r="C2" s="186"/>
      <c r="D2" s="186"/>
      <c r="E2" s="186"/>
      <c r="F2" s="186"/>
      <c r="G2" s="18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7" t="s">
        <v>2</v>
      </c>
      <c r="C3" s="187"/>
      <c r="D3" s="187"/>
      <c r="E3" s="187"/>
      <c r="F3" s="187"/>
      <c r="G3" s="18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0"/>
      <c r="AA5" s="5"/>
      <c r="AB5" s="9"/>
      <c r="AC5" s="9"/>
    </row>
    <row r="6" spans="1:29" ht="6" customHeight="1">
      <c r="A6" s="12"/>
      <c r="B6" s="179" t="s">
        <v>4</v>
      </c>
      <c r="C6" s="18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9"/>
      <c r="C7" s="18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9"/>
      <c r="C8" s="182"/>
      <c r="D8" s="22"/>
      <c r="E8" s="23" t="s">
        <v>5</v>
      </c>
      <c r="F8" s="189" t="s">
        <v>6</v>
      </c>
      <c r="G8" s="181"/>
      <c r="H8" s="181"/>
      <c r="I8" s="181"/>
      <c r="J8" s="181"/>
      <c r="K8" s="181"/>
      <c r="L8" s="181"/>
      <c r="M8" s="181"/>
      <c r="N8" s="22"/>
      <c r="O8" s="24" t="s">
        <v>5</v>
      </c>
      <c r="P8" s="190" t="s">
        <v>7</v>
      </c>
      <c r="Q8" s="191"/>
      <c r="R8" s="191"/>
      <c r="S8" s="191"/>
      <c r="T8" s="191"/>
      <c r="U8" s="191"/>
      <c r="V8" s="191"/>
      <c r="W8" s="191"/>
      <c r="X8" s="191"/>
      <c r="Y8" s="18"/>
      <c r="Z8" s="16"/>
      <c r="AA8" s="4"/>
      <c r="AB8" s="4"/>
      <c r="AC8" s="4"/>
    </row>
    <row r="9" spans="1:29" ht="15" customHeight="1">
      <c r="A9" s="12"/>
      <c r="B9" s="179"/>
      <c r="C9" s="182"/>
      <c r="D9" s="22"/>
      <c r="E9" s="25" t="s">
        <v>5</v>
      </c>
      <c r="F9" s="189" t="s">
        <v>8</v>
      </c>
      <c r="G9" s="181"/>
      <c r="H9" s="181"/>
      <c r="I9" s="181"/>
      <c r="J9" s="181"/>
      <c r="K9" s="181"/>
      <c r="L9" s="181"/>
      <c r="M9" s="181"/>
      <c r="N9" s="22"/>
      <c r="O9" s="26" t="s">
        <v>5</v>
      </c>
      <c r="P9" s="190" t="s">
        <v>9</v>
      </c>
      <c r="Q9" s="191"/>
      <c r="R9" s="191"/>
      <c r="S9" s="191"/>
      <c r="T9" s="191"/>
      <c r="U9" s="191"/>
      <c r="V9" s="191"/>
      <c r="W9" s="191"/>
      <c r="X9" s="191"/>
      <c r="Y9" s="18"/>
      <c r="Z9" s="16"/>
      <c r="AA9" s="4"/>
      <c r="AB9" s="4"/>
      <c r="AC9" s="4"/>
    </row>
    <row r="10" spans="1:29" ht="21" customHeight="1">
      <c r="A10" s="12"/>
      <c r="B10" s="179"/>
      <c r="C10" s="18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7" t="s">
        <v>10</v>
      </c>
      <c r="C11" s="17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9"/>
      <c r="C12" s="180"/>
      <c r="D12" s="21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"/>
      <c r="Z12" s="16"/>
      <c r="AA12" s="4"/>
      <c r="AB12" s="4"/>
      <c r="AC12" s="4"/>
    </row>
    <row r="13" spans="1:29" ht="6" customHeight="1">
      <c r="A13" s="12"/>
      <c r="B13" s="177" t="s">
        <v>12</v>
      </c>
      <c r="C13" s="17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9"/>
      <c r="C14" s="182"/>
      <c r="D14" s="22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"/>
      <c r="Z14" s="16"/>
      <c r="AA14" s="4"/>
      <c r="AB14" s="4"/>
      <c r="AC14" s="4"/>
    </row>
    <row r="15" spans="1:29" ht="6" customHeight="1">
      <c r="A15" s="12"/>
      <c r="B15" s="183"/>
      <c r="C15" s="18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71" customWidth="1"/>
    <col min="2" max="2" width="6.7109375" style="171" customWidth="1"/>
    <col min="3" max="3" width="40.7109375" style="171" customWidth="1"/>
    <col min="4" max="4" width="3.7109375" style="171" customWidth="1"/>
    <col min="5" max="5" width="45.7109375" style="171" customWidth="1"/>
    <col min="6" max="6" width="3.7109375" style="171" customWidth="1"/>
    <col min="7" max="7" width="42.7109375" style="171" customWidth="1"/>
    <col min="8" max="8" width="4.7109375" style="171" customWidth="1"/>
    <col min="9" max="9" width="9.7109375" style="171" customWidth="1"/>
    <col min="10" max="10" width="23.85546875" style="171" customWidth="1"/>
    <col min="11" max="11" width="2.7109375" style="171" customWidth="1"/>
    <col min="12" max="12" width="13.7109375" style="171" customWidth="1"/>
    <col min="13" max="13" width="9.140625" style="171"/>
    <col min="14" max="14" width="2.7109375" style="171" customWidth="1"/>
    <col min="15" max="15" width="12.140625" style="171" customWidth="1"/>
  </cols>
  <sheetData>
    <row r="1" spans="1:15" ht="11.25" customHeight="1">
      <c r="A1" s="160" t="s">
        <v>628</v>
      </c>
      <c r="B1" s="161" t="s">
        <v>629</v>
      </c>
      <c r="C1" s="160" t="s">
        <v>628</v>
      </c>
      <c r="D1" s="136"/>
      <c r="E1" s="137" t="s">
        <v>630</v>
      </c>
      <c r="F1" s="136"/>
      <c r="G1" s="137" t="s">
        <v>631</v>
      </c>
      <c r="H1" s="136"/>
      <c r="I1" s="138" t="s">
        <v>632</v>
      </c>
      <c r="J1" s="137" t="s">
        <v>633</v>
      </c>
      <c r="L1" s="137" t="s">
        <v>634</v>
      </c>
      <c r="O1" s="137" t="s">
        <v>635</v>
      </c>
    </row>
    <row r="2" spans="1:15" ht="11.25" customHeight="1">
      <c r="A2" s="160" t="s">
        <v>636</v>
      </c>
      <c r="B2" s="161" t="s">
        <v>637</v>
      </c>
      <c r="C2" s="160" t="s">
        <v>636</v>
      </c>
      <c r="D2" s="136"/>
      <c r="E2" s="139" t="s">
        <v>638</v>
      </c>
      <c r="F2" s="136"/>
      <c r="G2" s="140" t="str">
        <f>YEAR</f>
        <v>2024</v>
      </c>
      <c r="H2" s="136"/>
      <c r="I2" s="138" t="s">
        <v>639</v>
      </c>
      <c r="J2" s="137" t="s">
        <v>640</v>
      </c>
      <c r="L2" s="139" t="s">
        <v>113</v>
      </c>
      <c r="M2" s="144">
        <v>1</v>
      </c>
      <c r="O2" s="139">
        <v>2022</v>
      </c>
    </row>
    <row r="3" spans="1:15" ht="11.25" customHeight="1">
      <c r="A3" s="160" t="s">
        <v>641</v>
      </c>
      <c r="B3" s="161" t="s">
        <v>642</v>
      </c>
      <c r="C3" s="160" t="s">
        <v>641</v>
      </c>
      <c r="D3" s="136"/>
      <c r="E3" s="139" t="s">
        <v>65</v>
      </c>
      <c r="F3" s="136"/>
      <c r="H3" s="136"/>
      <c r="I3" s="138" t="s">
        <v>643</v>
      </c>
      <c r="J3" s="137" t="s">
        <v>644</v>
      </c>
      <c r="L3" s="139" t="s">
        <v>118</v>
      </c>
      <c r="M3" s="144">
        <v>2</v>
      </c>
      <c r="O3" s="139">
        <v>2023</v>
      </c>
    </row>
    <row r="4" spans="1:15" ht="11.25" customHeight="1">
      <c r="A4" s="160" t="s">
        <v>645</v>
      </c>
      <c r="B4" s="161" t="s">
        <v>646</v>
      </c>
      <c r="C4" s="160" t="s">
        <v>645</v>
      </c>
      <c r="D4" s="136"/>
      <c r="F4" s="136"/>
      <c r="G4" s="137" t="s">
        <v>647</v>
      </c>
      <c r="H4" s="136"/>
      <c r="I4" s="138" t="s">
        <v>648</v>
      </c>
      <c r="J4" s="137" t="s">
        <v>649</v>
      </c>
      <c r="L4" s="139" t="s">
        <v>120</v>
      </c>
      <c r="M4" s="144">
        <v>3</v>
      </c>
      <c r="O4" s="139">
        <v>2024</v>
      </c>
    </row>
    <row r="5" spans="1:15" ht="11.25" customHeight="1">
      <c r="A5" s="160" t="s">
        <v>650</v>
      </c>
      <c r="B5" s="161" t="s">
        <v>651</v>
      </c>
      <c r="C5" s="160" t="s">
        <v>650</v>
      </c>
      <c r="D5" s="136"/>
      <c r="F5" s="136"/>
      <c r="G5" s="140" t="str">
        <f>"01.01."&amp;PERIOD</f>
        <v>01.01.2024</v>
      </c>
      <c r="H5" s="136"/>
      <c r="I5" s="138" t="s">
        <v>652</v>
      </c>
      <c r="J5" s="137" t="s">
        <v>653</v>
      </c>
      <c r="L5" s="139" t="s">
        <v>122</v>
      </c>
      <c r="M5" s="144">
        <v>4</v>
      </c>
      <c r="O5" s="139">
        <v>2025</v>
      </c>
    </row>
    <row r="6" spans="1:15" ht="11.25" customHeight="1">
      <c r="A6" s="160" t="s">
        <v>654</v>
      </c>
      <c r="B6" s="161" t="s">
        <v>655</v>
      </c>
      <c r="C6" s="160" t="s">
        <v>654</v>
      </c>
      <c r="D6" s="136"/>
      <c r="E6" s="137" t="s">
        <v>656</v>
      </c>
      <c r="F6" s="136"/>
      <c r="G6" s="140" t="str">
        <f>"31.12."&amp;PERIOD</f>
        <v>31.12.2024</v>
      </c>
      <c r="H6" s="136"/>
      <c r="I6" s="141"/>
      <c r="J6" s="137" t="s">
        <v>657</v>
      </c>
      <c r="L6" s="139" t="s">
        <v>124</v>
      </c>
      <c r="M6" s="144">
        <v>5</v>
      </c>
    </row>
    <row r="7" spans="1:15" ht="11.25" customHeight="1">
      <c r="A7" s="160" t="s">
        <v>658</v>
      </c>
      <c r="B7" s="161" t="s">
        <v>659</v>
      </c>
      <c r="C7" s="160" t="s">
        <v>658</v>
      </c>
      <c r="D7" s="136"/>
      <c r="E7" s="142" t="s">
        <v>52</v>
      </c>
      <c r="F7" s="136"/>
      <c r="G7" s="136"/>
      <c r="H7" s="136"/>
      <c r="I7" s="136"/>
      <c r="J7" s="136"/>
      <c r="L7" s="139" t="s">
        <v>126</v>
      </c>
      <c r="M7" s="144">
        <v>6</v>
      </c>
    </row>
    <row r="8" spans="1:15" ht="11.25" customHeight="1">
      <c r="A8" s="160" t="s">
        <v>660</v>
      </c>
      <c r="B8" s="161" t="s">
        <v>661</v>
      </c>
      <c r="C8" s="160" t="s">
        <v>660</v>
      </c>
      <c r="D8" s="136"/>
      <c r="E8" s="142" t="s">
        <v>662</v>
      </c>
      <c r="F8" s="136"/>
      <c r="G8" s="137" t="s">
        <v>663</v>
      </c>
      <c r="H8" s="136"/>
      <c r="I8" s="136"/>
      <c r="J8" s="136"/>
      <c r="L8" s="146" t="s">
        <v>128</v>
      </c>
      <c r="M8" s="144">
        <v>7</v>
      </c>
    </row>
    <row r="9" spans="1:15" ht="11.25" customHeight="1">
      <c r="A9" s="160" t="s">
        <v>664</v>
      </c>
      <c r="B9" s="161" t="s">
        <v>665</v>
      </c>
      <c r="C9" s="160" t="s">
        <v>664</v>
      </c>
      <c r="D9" s="136"/>
      <c r="F9" s="136"/>
      <c r="G9" s="140" t="str">
        <f>"01.01."&amp;PERIOD</f>
        <v>01.01.2024</v>
      </c>
      <c r="H9" s="136"/>
      <c r="I9" s="136"/>
      <c r="J9" s="136"/>
      <c r="L9" s="146" t="s">
        <v>29</v>
      </c>
      <c r="M9" s="144">
        <v>8</v>
      </c>
    </row>
    <row r="10" spans="1:15" ht="11.25" customHeight="1">
      <c r="A10" s="160" t="s">
        <v>666</v>
      </c>
      <c r="B10" s="161" t="s">
        <v>667</v>
      </c>
      <c r="C10" s="160" t="s">
        <v>666</v>
      </c>
      <c r="D10" s="136"/>
      <c r="F10" s="136"/>
      <c r="G10" s="140" t="str">
        <f>"31.12."&amp;PERIOD</f>
        <v>31.12.2024</v>
      </c>
      <c r="H10" s="136"/>
      <c r="I10" s="136"/>
      <c r="J10" s="136"/>
      <c r="L10" s="146" t="s">
        <v>130</v>
      </c>
      <c r="M10" s="144">
        <v>9</v>
      </c>
    </row>
    <row r="11" spans="1:15" ht="11.25" customHeight="1">
      <c r="A11" s="162" t="s">
        <v>668</v>
      </c>
      <c r="B11" s="161" t="s">
        <v>669</v>
      </c>
      <c r="C11" s="160" t="s">
        <v>670</v>
      </c>
      <c r="D11" s="136"/>
      <c r="E11" s="137" t="s">
        <v>671</v>
      </c>
      <c r="F11" s="136"/>
      <c r="H11" s="136"/>
      <c r="I11" s="136"/>
      <c r="J11" s="136"/>
      <c r="L11" s="146" t="s">
        <v>131</v>
      </c>
      <c r="M11" s="144">
        <v>10</v>
      </c>
    </row>
    <row r="12" spans="1:15" ht="11.25" customHeight="1">
      <c r="A12" s="162" t="s">
        <v>672</v>
      </c>
      <c r="B12" s="161" t="s">
        <v>673</v>
      </c>
      <c r="C12" s="160"/>
      <c r="D12" s="136"/>
      <c r="E12" s="142" t="s">
        <v>674</v>
      </c>
      <c r="F12" s="136"/>
      <c r="G12" s="137" t="s">
        <v>675</v>
      </c>
      <c r="H12" s="136"/>
      <c r="I12" s="136"/>
      <c r="J12" s="136"/>
      <c r="L12" s="146" t="s">
        <v>132</v>
      </c>
      <c r="M12" s="144">
        <v>11</v>
      </c>
    </row>
    <row r="13" spans="1:15" ht="11.25" customHeight="1">
      <c r="A13" s="162" t="s">
        <v>676</v>
      </c>
      <c r="B13" s="161" t="s">
        <v>677</v>
      </c>
      <c r="C13" s="160" t="s">
        <v>678</v>
      </c>
      <c r="D13" s="136"/>
      <c r="E13" s="142" t="s">
        <v>72</v>
      </c>
      <c r="F13" s="136"/>
      <c r="G13" s="140" t="str">
        <f>"01.01."&amp;PERIOD</f>
        <v>01.01.2024</v>
      </c>
      <c r="H13" s="136"/>
      <c r="I13" s="136"/>
      <c r="J13" s="136"/>
      <c r="L13" s="146" t="s">
        <v>133</v>
      </c>
      <c r="M13" s="144">
        <v>12</v>
      </c>
    </row>
    <row r="14" spans="1:15" ht="11.25" customHeight="1">
      <c r="A14" s="162" t="s">
        <v>679</v>
      </c>
      <c r="B14" s="161" t="s">
        <v>680</v>
      </c>
      <c r="C14" s="160" t="s">
        <v>681</v>
      </c>
      <c r="D14" s="136"/>
      <c r="E14" s="142" t="s">
        <v>682</v>
      </c>
      <c r="F14" s="136"/>
      <c r="G14" s="140" t="str">
        <f>"31.12."&amp;PERIOD</f>
        <v>31.12.2024</v>
      </c>
      <c r="H14" s="136"/>
      <c r="I14" s="136"/>
      <c r="J14" s="136"/>
      <c r="L14" s="146" t="s">
        <v>25</v>
      </c>
      <c r="M14" s="144">
        <v>13</v>
      </c>
    </row>
    <row r="15" spans="1:15" ht="11.25" customHeight="1">
      <c r="A15" s="163" t="s">
        <v>683</v>
      </c>
      <c r="B15" s="164"/>
      <c r="C15" s="163"/>
      <c r="D15" s="136"/>
      <c r="F15" s="136"/>
      <c r="H15" s="136"/>
      <c r="I15" s="136"/>
      <c r="J15" s="136"/>
    </row>
    <row r="16" spans="1:15" ht="11.25" customHeight="1">
      <c r="A16" s="160" t="s">
        <v>684</v>
      </c>
      <c r="B16" s="161" t="s">
        <v>685</v>
      </c>
      <c r="C16" s="160" t="s">
        <v>684</v>
      </c>
      <c r="D16" s="136"/>
      <c r="F16" s="136"/>
      <c r="G16" s="137" t="s">
        <v>686</v>
      </c>
      <c r="H16" s="136"/>
      <c r="I16" s="136"/>
      <c r="J16" s="136"/>
    </row>
    <row r="17" spans="1:10" ht="11.25" customHeight="1">
      <c r="A17" s="160" t="s">
        <v>687</v>
      </c>
      <c r="B17" s="161" t="s">
        <v>688</v>
      </c>
      <c r="C17" s="160" t="s">
        <v>687</v>
      </c>
      <c r="D17" s="136"/>
      <c r="E17" s="137" t="s">
        <v>689</v>
      </c>
      <c r="F17" s="136"/>
      <c r="G17" s="142" t="s">
        <v>690</v>
      </c>
      <c r="H17" s="136"/>
      <c r="I17" s="136"/>
      <c r="J17" s="136"/>
    </row>
    <row r="18" spans="1:10" ht="11.25" customHeight="1">
      <c r="A18" s="163" t="s">
        <v>691</v>
      </c>
      <c r="B18" s="164"/>
      <c r="C18" s="163"/>
      <c r="D18" s="136"/>
      <c r="E18" s="142" t="s">
        <v>75</v>
      </c>
      <c r="F18" s="136"/>
      <c r="H18" s="136"/>
      <c r="I18" s="136"/>
      <c r="J18" s="136"/>
    </row>
    <row r="19" spans="1:10" ht="11.25" customHeight="1">
      <c r="A19" s="160" t="s">
        <v>692</v>
      </c>
      <c r="B19" s="161" t="s">
        <v>693</v>
      </c>
      <c r="C19" s="160" t="s">
        <v>692</v>
      </c>
      <c r="D19" s="136"/>
      <c r="E19" s="142" t="s">
        <v>694</v>
      </c>
      <c r="F19" s="136"/>
      <c r="G19" s="137" t="s">
        <v>695</v>
      </c>
      <c r="H19" s="136"/>
      <c r="I19" s="136"/>
      <c r="J19" s="136"/>
    </row>
    <row r="20" spans="1:10" ht="11.25" customHeight="1">
      <c r="A20" s="160" t="s">
        <v>696</v>
      </c>
      <c r="B20" s="161" t="s">
        <v>697</v>
      </c>
      <c r="C20" s="160" t="s">
        <v>696</v>
      </c>
      <c r="D20" s="136"/>
      <c r="E20" s="142" t="s">
        <v>698</v>
      </c>
      <c r="F20" s="136"/>
      <c r="G20" s="142" t="s">
        <v>699</v>
      </c>
      <c r="H20" s="136"/>
      <c r="I20" s="136"/>
      <c r="J20" s="136"/>
    </row>
    <row r="21" spans="1:10" ht="11.25" customHeight="1">
      <c r="A21" s="160" t="s">
        <v>700</v>
      </c>
      <c r="B21" s="161" t="s">
        <v>701</v>
      </c>
      <c r="C21" s="160" t="s">
        <v>702</v>
      </c>
      <c r="D21" s="136"/>
      <c r="E21" s="142" t="s">
        <v>703</v>
      </c>
      <c r="F21" s="136"/>
      <c r="G21" s="136"/>
      <c r="H21" s="136"/>
      <c r="I21" s="136"/>
      <c r="J21" s="136"/>
    </row>
    <row r="22" spans="1:10" ht="11.25" customHeight="1">
      <c r="A22" s="160" t="s">
        <v>704</v>
      </c>
      <c r="B22" s="161" t="s">
        <v>705</v>
      </c>
      <c r="C22" s="160" t="s">
        <v>704</v>
      </c>
      <c r="D22" s="136"/>
      <c r="E22" s="142" t="s">
        <v>706</v>
      </c>
      <c r="F22" s="136"/>
      <c r="G22" s="136"/>
      <c r="H22" s="136"/>
      <c r="I22" s="136"/>
      <c r="J22" s="136"/>
    </row>
    <row r="23" spans="1:10" ht="11.25" customHeight="1">
      <c r="A23" s="160" t="s">
        <v>707</v>
      </c>
      <c r="B23" s="161" t="s">
        <v>708</v>
      </c>
      <c r="C23" s="160" t="s">
        <v>707</v>
      </c>
      <c r="D23" s="136"/>
      <c r="E23" s="142" t="s">
        <v>709</v>
      </c>
      <c r="F23" s="136"/>
      <c r="G23" s="136"/>
      <c r="H23" s="136"/>
      <c r="I23" s="136"/>
      <c r="J23" s="136"/>
    </row>
    <row r="24" spans="1:10" ht="11.25" customHeight="1">
      <c r="A24" s="160" t="s">
        <v>710</v>
      </c>
      <c r="B24" s="161" t="s">
        <v>711</v>
      </c>
      <c r="C24" s="160" t="s">
        <v>710</v>
      </c>
      <c r="D24" s="136"/>
      <c r="F24" s="136"/>
      <c r="G24" s="136"/>
      <c r="H24" s="136"/>
      <c r="I24" s="136"/>
      <c r="J24" s="136"/>
    </row>
    <row r="25" spans="1:10" ht="11.25" customHeight="1">
      <c r="A25" s="160" t="s">
        <v>712</v>
      </c>
      <c r="B25" s="161" t="s">
        <v>713</v>
      </c>
      <c r="C25" s="160" t="s">
        <v>714</v>
      </c>
      <c r="D25" s="136"/>
      <c r="F25" s="136"/>
      <c r="G25" s="136"/>
      <c r="H25" s="136"/>
      <c r="I25" s="136"/>
      <c r="J25" s="136"/>
    </row>
    <row r="26" spans="1:10" ht="11.25" customHeight="1">
      <c r="A26" s="160" t="s">
        <v>715</v>
      </c>
      <c r="B26" s="161" t="s">
        <v>716</v>
      </c>
      <c r="C26" s="160" t="s">
        <v>715</v>
      </c>
      <c r="D26" s="136"/>
      <c r="F26" s="136"/>
      <c r="G26" s="136"/>
      <c r="H26" s="136"/>
      <c r="I26" s="136"/>
      <c r="J26" s="136"/>
    </row>
    <row r="27" spans="1:10" ht="11.25" customHeight="1">
      <c r="A27" s="160" t="s">
        <v>717</v>
      </c>
      <c r="B27" s="161" t="s">
        <v>718</v>
      </c>
      <c r="C27" s="160" t="s">
        <v>717</v>
      </c>
      <c r="D27" s="136"/>
      <c r="F27" s="136"/>
      <c r="G27" s="136"/>
      <c r="H27" s="136"/>
      <c r="I27" s="136"/>
      <c r="J27" s="136"/>
    </row>
    <row r="28" spans="1:10" ht="11.25" customHeight="1">
      <c r="A28" s="160" t="s">
        <v>719</v>
      </c>
      <c r="B28" s="161" t="s">
        <v>720</v>
      </c>
      <c r="C28" s="160" t="s">
        <v>719</v>
      </c>
      <c r="D28" s="136"/>
      <c r="F28" s="136"/>
      <c r="G28" s="136"/>
      <c r="H28" s="136"/>
      <c r="I28" s="136"/>
      <c r="J28" s="136"/>
    </row>
    <row r="29" spans="1:10" ht="11.25" customHeight="1">
      <c r="A29" s="160" t="s">
        <v>721</v>
      </c>
      <c r="B29" s="161" t="s">
        <v>722</v>
      </c>
      <c r="C29" s="160" t="s">
        <v>721</v>
      </c>
      <c r="D29" s="136"/>
      <c r="F29" s="136"/>
      <c r="G29" s="136"/>
      <c r="H29" s="136"/>
      <c r="I29" s="136"/>
      <c r="J29" s="136"/>
    </row>
    <row r="30" spans="1:10" ht="11.25" customHeight="1">
      <c r="A30" s="160" t="s">
        <v>723</v>
      </c>
      <c r="B30" s="161" t="s">
        <v>724</v>
      </c>
      <c r="C30" s="160" t="s">
        <v>723</v>
      </c>
      <c r="D30" s="136"/>
      <c r="F30" s="136"/>
      <c r="G30" s="136"/>
      <c r="H30" s="136"/>
      <c r="I30" s="136"/>
      <c r="J30" s="136"/>
    </row>
    <row r="31" spans="1:10" ht="11.25" customHeight="1">
      <c r="A31" s="160" t="s">
        <v>725</v>
      </c>
      <c r="B31" s="161" t="s">
        <v>726</v>
      </c>
      <c r="C31" s="160" t="s">
        <v>725</v>
      </c>
      <c r="D31" s="136"/>
      <c r="F31" s="136"/>
      <c r="G31" s="136"/>
      <c r="H31" s="136"/>
      <c r="I31" s="136"/>
      <c r="J31" s="136"/>
    </row>
    <row r="32" spans="1:10" ht="11.25" customHeight="1">
      <c r="A32" s="160" t="s">
        <v>727</v>
      </c>
      <c r="B32" s="161" t="s">
        <v>728</v>
      </c>
      <c r="C32" s="160" t="s">
        <v>727</v>
      </c>
      <c r="D32" s="136"/>
      <c r="F32" s="136"/>
      <c r="G32" s="136"/>
      <c r="H32" s="136"/>
      <c r="I32" s="136"/>
      <c r="J32" s="136"/>
    </row>
    <row r="33" spans="1:10" ht="11.25" customHeight="1">
      <c r="A33" s="160" t="s">
        <v>729</v>
      </c>
      <c r="B33" s="161" t="s">
        <v>730</v>
      </c>
      <c r="C33" s="160" t="s">
        <v>729</v>
      </c>
      <c r="D33" s="136"/>
      <c r="F33" s="136"/>
      <c r="G33" s="136"/>
      <c r="H33" s="136"/>
      <c r="I33" s="136"/>
      <c r="J33" s="136"/>
    </row>
    <row r="34" spans="1:10" ht="11.25" customHeight="1">
      <c r="A34" s="160" t="s">
        <v>731</v>
      </c>
      <c r="B34" s="161" t="s">
        <v>732</v>
      </c>
      <c r="C34" s="160" t="s">
        <v>731</v>
      </c>
      <c r="D34" s="136"/>
      <c r="F34" s="136"/>
      <c r="G34" s="136"/>
      <c r="H34" s="136"/>
      <c r="I34" s="136"/>
      <c r="J34" s="136"/>
    </row>
    <row r="35" spans="1:10" ht="11.25" customHeight="1">
      <c r="A35" s="163" t="s">
        <v>733</v>
      </c>
      <c r="B35" s="164"/>
      <c r="C35" s="163"/>
      <c r="D35" s="136"/>
      <c r="F35" s="136"/>
      <c r="G35" s="136"/>
      <c r="H35" s="136"/>
      <c r="I35" s="136"/>
      <c r="J35" s="136"/>
    </row>
    <row r="36" spans="1:10" ht="11.25" customHeight="1">
      <c r="A36" s="160" t="s">
        <v>734</v>
      </c>
      <c r="B36" s="161" t="s">
        <v>735</v>
      </c>
      <c r="C36" s="160" t="s">
        <v>734</v>
      </c>
      <c r="D36" s="136"/>
      <c r="F36" s="136"/>
      <c r="G36" s="136"/>
      <c r="H36" s="136"/>
      <c r="I36" s="136"/>
      <c r="J36" s="136"/>
    </row>
    <row r="37" spans="1:10" ht="11.25" customHeight="1">
      <c r="A37" s="160" t="s">
        <v>736</v>
      </c>
      <c r="B37" s="161" t="s">
        <v>737</v>
      </c>
      <c r="C37" s="160" t="s">
        <v>736</v>
      </c>
      <c r="D37" s="136"/>
      <c r="F37" s="136"/>
      <c r="G37" s="136"/>
      <c r="H37" s="136"/>
      <c r="I37" s="136"/>
      <c r="J37" s="136"/>
    </row>
    <row r="38" spans="1:10" ht="11.25" customHeight="1">
      <c r="A38" s="160" t="s">
        <v>738</v>
      </c>
      <c r="B38" s="161" t="s">
        <v>739</v>
      </c>
      <c r="C38" s="160" t="s">
        <v>738</v>
      </c>
      <c r="D38" s="136"/>
      <c r="F38" s="136"/>
      <c r="G38" s="136"/>
      <c r="H38" s="136"/>
      <c r="I38" s="136"/>
      <c r="J38" s="136"/>
    </row>
    <row r="39" spans="1:10" ht="11.25" customHeight="1">
      <c r="A39" s="160" t="s">
        <v>740</v>
      </c>
      <c r="B39" s="161" t="s">
        <v>741</v>
      </c>
      <c r="C39" s="160" t="s">
        <v>740</v>
      </c>
      <c r="D39" s="136"/>
      <c r="F39" s="136"/>
      <c r="G39" s="136"/>
      <c r="H39" s="136"/>
      <c r="I39" s="136"/>
      <c r="J39" s="136"/>
    </row>
    <row r="40" spans="1:10" ht="11.25" customHeight="1">
      <c r="A40" s="160" t="s">
        <v>742</v>
      </c>
      <c r="B40" s="161" t="s">
        <v>743</v>
      </c>
      <c r="C40" s="160" t="s">
        <v>742</v>
      </c>
      <c r="D40" s="136"/>
      <c r="F40" s="136"/>
      <c r="G40" s="136"/>
      <c r="H40" s="136"/>
      <c r="I40" s="136"/>
      <c r="J40" s="136"/>
    </row>
    <row r="41" spans="1:10" ht="11.25" customHeight="1">
      <c r="A41" s="160" t="s">
        <v>744</v>
      </c>
      <c r="B41" s="161" t="s">
        <v>745</v>
      </c>
      <c r="C41" s="160" t="s">
        <v>744</v>
      </c>
      <c r="D41" s="136"/>
      <c r="F41" s="136"/>
      <c r="G41" s="136"/>
      <c r="H41" s="136"/>
      <c r="I41" s="136"/>
      <c r="J41" s="136"/>
    </row>
    <row r="42" spans="1:10" ht="11.25" customHeight="1">
      <c r="A42" s="160" t="s">
        <v>746</v>
      </c>
      <c r="B42" s="161" t="s">
        <v>747</v>
      </c>
      <c r="C42" s="160" t="s">
        <v>746</v>
      </c>
      <c r="D42" s="136"/>
      <c r="F42" s="136"/>
      <c r="G42" s="136"/>
      <c r="H42" s="136"/>
      <c r="I42" s="136"/>
      <c r="J42" s="136"/>
    </row>
    <row r="43" spans="1:10" ht="11.25" customHeight="1">
      <c r="A43" s="160" t="s">
        <v>748</v>
      </c>
      <c r="B43" s="161" t="s">
        <v>749</v>
      </c>
      <c r="C43" s="160" t="s">
        <v>748</v>
      </c>
      <c r="D43" s="136"/>
      <c r="F43" s="136"/>
      <c r="G43" s="136"/>
      <c r="H43" s="136"/>
      <c r="I43" s="136"/>
      <c r="J43" s="136"/>
    </row>
    <row r="44" spans="1:10" ht="11.25" customHeight="1">
      <c r="A44" s="160" t="s">
        <v>750</v>
      </c>
      <c r="B44" s="161" t="s">
        <v>751</v>
      </c>
      <c r="C44" s="160" t="s">
        <v>750</v>
      </c>
      <c r="D44" s="136"/>
      <c r="F44" s="136"/>
      <c r="G44" s="136"/>
      <c r="H44" s="136"/>
      <c r="I44" s="136"/>
      <c r="J44" s="136"/>
    </row>
    <row r="45" spans="1:10" ht="11.25" customHeight="1">
      <c r="A45" s="160" t="s">
        <v>752</v>
      </c>
      <c r="B45" s="161" t="s">
        <v>753</v>
      </c>
      <c r="C45" s="160" t="s">
        <v>752</v>
      </c>
      <c r="D45" s="136"/>
      <c r="F45" s="136"/>
      <c r="G45" s="136"/>
      <c r="H45" s="136"/>
      <c r="I45" s="136"/>
      <c r="J45" s="136"/>
    </row>
    <row r="46" spans="1:10" ht="11.25" customHeight="1">
      <c r="A46" s="160" t="s">
        <v>754</v>
      </c>
      <c r="B46" s="161" t="s">
        <v>755</v>
      </c>
      <c r="C46" s="160" t="s">
        <v>754</v>
      </c>
      <c r="D46" s="136"/>
      <c r="F46" s="136"/>
      <c r="G46" s="136"/>
      <c r="H46" s="136"/>
      <c r="I46" s="136"/>
      <c r="J46" s="136"/>
    </row>
    <row r="47" spans="1:10" ht="11.25" customHeight="1">
      <c r="A47" s="160" t="s">
        <v>756</v>
      </c>
      <c r="B47" s="161" t="s">
        <v>757</v>
      </c>
      <c r="C47" s="160" t="s">
        <v>756</v>
      </c>
      <c r="D47" s="136"/>
      <c r="F47" s="136"/>
      <c r="G47" s="136"/>
      <c r="H47" s="136"/>
      <c r="I47" s="136"/>
      <c r="J47" s="136"/>
    </row>
    <row r="48" spans="1:10" ht="11.25" customHeight="1">
      <c r="A48" s="160" t="s">
        <v>18</v>
      </c>
      <c r="B48" s="161" t="s">
        <v>758</v>
      </c>
      <c r="C48" s="160" t="s">
        <v>18</v>
      </c>
      <c r="D48" s="136"/>
      <c r="F48" s="136"/>
      <c r="G48" s="136"/>
      <c r="H48" s="136"/>
      <c r="I48" s="136"/>
      <c r="J48" s="136"/>
    </row>
    <row r="49" spans="1:10" ht="11.25" customHeight="1">
      <c r="A49" s="160" t="s">
        <v>759</v>
      </c>
      <c r="B49" s="161" t="s">
        <v>760</v>
      </c>
      <c r="C49" s="160" t="s">
        <v>759</v>
      </c>
      <c r="D49" s="136"/>
      <c r="F49" s="136"/>
      <c r="G49" s="136"/>
      <c r="H49" s="136"/>
      <c r="I49" s="136"/>
      <c r="J49" s="136"/>
    </row>
    <row r="50" spans="1:10" ht="11.25" customHeight="1">
      <c r="A50" s="160" t="s">
        <v>761</v>
      </c>
      <c r="B50" s="161" t="s">
        <v>762</v>
      </c>
      <c r="C50" s="160" t="s">
        <v>761</v>
      </c>
      <c r="D50" s="136"/>
      <c r="F50" s="136"/>
      <c r="G50" s="136"/>
      <c r="H50" s="136"/>
      <c r="I50" s="136"/>
      <c r="J50" s="136"/>
    </row>
    <row r="51" spans="1:10" ht="11.25" customHeight="1">
      <c r="A51" s="160" t="s">
        <v>763</v>
      </c>
      <c r="B51" s="161" t="s">
        <v>764</v>
      </c>
      <c r="C51" s="160" t="s">
        <v>763</v>
      </c>
      <c r="D51" s="136"/>
      <c r="F51" s="136"/>
      <c r="G51" s="136"/>
      <c r="H51" s="136"/>
      <c r="I51" s="136"/>
      <c r="J51" s="136"/>
    </row>
    <row r="52" spans="1:10" ht="11.25" customHeight="1">
      <c r="A52" s="160" t="s">
        <v>765</v>
      </c>
      <c r="B52" s="161" t="s">
        <v>766</v>
      </c>
      <c r="C52" s="160" t="s">
        <v>765</v>
      </c>
      <c r="D52" s="136"/>
      <c r="F52" s="136"/>
      <c r="G52" s="136"/>
      <c r="H52" s="136"/>
      <c r="I52" s="136"/>
      <c r="J52" s="136"/>
    </row>
    <row r="53" spans="1:10" ht="11.25" customHeight="1">
      <c r="A53" s="160" t="s">
        <v>767</v>
      </c>
      <c r="B53" s="161" t="s">
        <v>768</v>
      </c>
      <c r="C53" s="160" t="s">
        <v>767</v>
      </c>
      <c r="D53" s="136"/>
      <c r="F53" s="136"/>
      <c r="G53" s="136"/>
      <c r="H53" s="136"/>
      <c r="I53" s="136"/>
      <c r="J53" s="136"/>
    </row>
    <row r="54" spans="1:10" ht="11.25" customHeight="1">
      <c r="A54" s="160" t="s">
        <v>769</v>
      </c>
      <c r="B54" s="161" t="s">
        <v>770</v>
      </c>
      <c r="C54" s="160" t="s">
        <v>769</v>
      </c>
      <c r="D54" s="136"/>
      <c r="F54" s="136"/>
      <c r="G54" s="136"/>
      <c r="H54" s="136"/>
      <c r="I54" s="136"/>
      <c r="J54" s="136"/>
    </row>
    <row r="55" spans="1:10" ht="11.25" customHeight="1">
      <c r="A55" s="160" t="s">
        <v>771</v>
      </c>
      <c r="B55" s="161" t="s">
        <v>772</v>
      </c>
      <c r="C55" s="160" t="s">
        <v>771</v>
      </c>
      <c r="D55" s="136"/>
      <c r="F55" s="136"/>
      <c r="G55" s="136"/>
      <c r="H55" s="136"/>
      <c r="I55" s="136"/>
      <c r="J55" s="136"/>
    </row>
    <row r="56" spans="1:10" ht="11.25" customHeight="1">
      <c r="A56" s="160" t="s">
        <v>773</v>
      </c>
      <c r="B56" s="161" t="s">
        <v>774</v>
      </c>
      <c r="C56" s="160" t="s">
        <v>773</v>
      </c>
      <c r="D56" s="136"/>
      <c r="F56" s="136"/>
      <c r="G56" s="136"/>
      <c r="H56" s="136"/>
      <c r="I56" s="136"/>
      <c r="J56" s="136"/>
    </row>
    <row r="57" spans="1:10" ht="11.25" customHeight="1">
      <c r="A57" s="160" t="s">
        <v>775</v>
      </c>
      <c r="B57" s="161" t="s">
        <v>776</v>
      </c>
      <c r="C57" s="160" t="s">
        <v>775</v>
      </c>
      <c r="D57" s="136"/>
      <c r="F57" s="136"/>
      <c r="G57" s="136"/>
      <c r="H57" s="136"/>
      <c r="I57" s="136"/>
      <c r="J57" s="136"/>
    </row>
    <row r="58" spans="1:10" ht="11.25" customHeight="1">
      <c r="A58" s="160" t="s">
        <v>777</v>
      </c>
      <c r="B58" s="161" t="s">
        <v>778</v>
      </c>
      <c r="C58" s="160" t="s">
        <v>777</v>
      </c>
      <c r="D58" s="136"/>
      <c r="F58" s="136"/>
      <c r="G58" s="136"/>
      <c r="H58" s="136"/>
      <c r="I58" s="136"/>
      <c r="J58" s="136"/>
    </row>
    <row r="59" spans="1:10" ht="11.25" customHeight="1">
      <c r="A59" s="160" t="s">
        <v>779</v>
      </c>
      <c r="B59" s="161" t="s">
        <v>780</v>
      </c>
      <c r="C59" s="160" t="s">
        <v>781</v>
      </c>
      <c r="D59" s="136"/>
      <c r="F59" s="136"/>
      <c r="G59" s="136"/>
      <c r="H59" s="136"/>
      <c r="I59" s="136"/>
      <c r="J59" s="136"/>
    </row>
    <row r="60" spans="1:10" ht="11.25" customHeight="1">
      <c r="A60" s="160" t="s">
        <v>782</v>
      </c>
      <c r="B60" s="161" t="s">
        <v>783</v>
      </c>
      <c r="C60" s="160" t="s">
        <v>782</v>
      </c>
      <c r="D60" s="136"/>
      <c r="F60" s="136"/>
      <c r="G60" s="136"/>
      <c r="H60" s="136"/>
      <c r="I60" s="136"/>
      <c r="J60" s="136"/>
    </row>
    <row r="61" spans="1:10" ht="11.25" customHeight="1">
      <c r="A61" s="160" t="s">
        <v>784</v>
      </c>
      <c r="B61" s="161" t="s">
        <v>785</v>
      </c>
      <c r="C61" s="160" t="s">
        <v>784</v>
      </c>
      <c r="D61" s="136"/>
      <c r="F61" s="136"/>
      <c r="G61" s="136"/>
      <c r="H61" s="136"/>
      <c r="I61" s="136"/>
      <c r="J61" s="136"/>
    </row>
    <row r="62" spans="1:10" ht="11.25" customHeight="1">
      <c r="A62" s="160" t="s">
        <v>786</v>
      </c>
      <c r="B62" s="161" t="s">
        <v>787</v>
      </c>
      <c r="C62" s="160" t="s">
        <v>786</v>
      </c>
      <c r="D62" s="136"/>
      <c r="F62" s="136"/>
      <c r="G62" s="136"/>
      <c r="H62" s="136"/>
      <c r="I62" s="136"/>
      <c r="J62" s="136"/>
    </row>
    <row r="63" spans="1:10" ht="11.25" customHeight="1">
      <c r="A63" s="160" t="s">
        <v>788</v>
      </c>
      <c r="B63" s="161" t="s">
        <v>789</v>
      </c>
      <c r="C63" s="160" t="s">
        <v>790</v>
      </c>
      <c r="D63" s="136"/>
      <c r="F63" s="136"/>
      <c r="G63" s="136"/>
      <c r="H63" s="136"/>
      <c r="I63" s="136"/>
      <c r="J63" s="136"/>
    </row>
    <row r="64" spans="1:10" ht="11.25" customHeight="1">
      <c r="A64" s="160" t="s">
        <v>791</v>
      </c>
      <c r="B64" s="161" t="s">
        <v>792</v>
      </c>
      <c r="C64" s="160" t="s">
        <v>791</v>
      </c>
      <c r="D64" s="136"/>
      <c r="F64" s="136"/>
      <c r="G64" s="136"/>
      <c r="H64" s="136"/>
      <c r="I64" s="136"/>
      <c r="J64" s="136"/>
    </row>
    <row r="65" spans="1:10" ht="11.25" customHeight="1">
      <c r="A65" s="160" t="s">
        <v>793</v>
      </c>
      <c r="B65" s="161" t="s">
        <v>794</v>
      </c>
      <c r="C65" s="160" t="s">
        <v>795</v>
      </c>
      <c r="D65" s="136"/>
      <c r="F65" s="136"/>
      <c r="G65" s="136"/>
      <c r="H65" s="136"/>
      <c r="I65" s="136"/>
      <c r="J65" s="136"/>
    </row>
    <row r="66" spans="1:10" ht="11.25" customHeight="1">
      <c r="A66" s="160" t="s">
        <v>796</v>
      </c>
      <c r="B66" s="161" t="s">
        <v>797</v>
      </c>
      <c r="C66" s="160" t="s">
        <v>796</v>
      </c>
      <c r="D66" s="136"/>
      <c r="F66" s="136"/>
      <c r="G66" s="136"/>
      <c r="H66" s="136"/>
      <c r="I66" s="136"/>
      <c r="J66" s="136"/>
    </row>
    <row r="67" spans="1:10" ht="11.25" customHeight="1">
      <c r="A67" s="160" t="s">
        <v>798</v>
      </c>
      <c r="B67" s="161" t="s">
        <v>799</v>
      </c>
      <c r="C67" s="160" t="s">
        <v>798</v>
      </c>
      <c r="D67" s="136"/>
      <c r="F67" s="136"/>
      <c r="G67" s="136"/>
      <c r="H67" s="136"/>
      <c r="I67" s="136"/>
      <c r="J67" s="136"/>
    </row>
    <row r="68" spans="1:10" ht="11.25" customHeight="1">
      <c r="A68" s="160" t="s">
        <v>800</v>
      </c>
      <c r="B68" s="161" t="s">
        <v>801</v>
      </c>
      <c r="C68" s="160" t="s">
        <v>800</v>
      </c>
      <c r="D68" s="136"/>
      <c r="F68" s="136"/>
      <c r="G68" s="136"/>
      <c r="H68" s="136"/>
      <c r="I68" s="136"/>
      <c r="J68" s="136"/>
    </row>
    <row r="69" spans="1:10" ht="11.25" customHeight="1">
      <c r="A69" s="160" t="s">
        <v>802</v>
      </c>
      <c r="B69" s="161" t="s">
        <v>803</v>
      </c>
      <c r="C69" s="160" t="s">
        <v>802</v>
      </c>
      <c r="D69" s="136"/>
      <c r="F69" s="136"/>
      <c r="G69" s="136"/>
      <c r="H69" s="136"/>
      <c r="I69" s="136"/>
      <c r="J69" s="136"/>
    </row>
    <row r="70" spans="1:10" ht="11.25" customHeight="1">
      <c r="A70" s="160" t="s">
        <v>804</v>
      </c>
      <c r="B70" s="161" t="s">
        <v>805</v>
      </c>
      <c r="C70" s="160" t="s">
        <v>804</v>
      </c>
      <c r="D70" s="136"/>
      <c r="F70" s="136"/>
      <c r="G70" s="136"/>
      <c r="H70" s="136"/>
      <c r="I70" s="136"/>
      <c r="J70" s="136"/>
    </row>
    <row r="71" spans="1:10" ht="11.25" customHeight="1">
      <c r="A71" s="160" t="s">
        <v>806</v>
      </c>
      <c r="B71" s="161" t="s">
        <v>807</v>
      </c>
      <c r="C71" s="160" t="s">
        <v>806</v>
      </c>
      <c r="D71" s="136"/>
      <c r="F71" s="136"/>
      <c r="G71" s="136"/>
      <c r="H71" s="136"/>
      <c r="I71" s="136"/>
      <c r="J71" s="136"/>
    </row>
    <row r="72" spans="1:10" ht="11.25" customHeight="1">
      <c r="A72" s="160" t="s">
        <v>808</v>
      </c>
      <c r="B72" s="161" t="s">
        <v>809</v>
      </c>
      <c r="C72" s="160" t="s">
        <v>808</v>
      </c>
      <c r="D72" s="136"/>
      <c r="F72" s="136"/>
      <c r="G72" s="136"/>
      <c r="H72" s="136"/>
      <c r="I72" s="136"/>
      <c r="J72" s="136"/>
    </row>
    <row r="73" spans="1:10" ht="11.25" customHeight="1">
      <c r="A73" s="160" t="s">
        <v>810</v>
      </c>
      <c r="B73" s="161" t="s">
        <v>811</v>
      </c>
      <c r="C73" s="160" t="s">
        <v>810</v>
      </c>
      <c r="D73" s="136"/>
      <c r="F73" s="136"/>
      <c r="G73" s="136"/>
      <c r="H73" s="136"/>
      <c r="I73" s="136"/>
      <c r="J73" s="136"/>
    </row>
    <row r="74" spans="1:10" ht="11.25" customHeight="1">
      <c r="A74" s="160" t="s">
        <v>812</v>
      </c>
      <c r="B74" s="161" t="s">
        <v>813</v>
      </c>
      <c r="C74" s="160" t="s">
        <v>812</v>
      </c>
      <c r="D74" s="136"/>
      <c r="F74" s="136"/>
      <c r="G74" s="136"/>
      <c r="H74" s="136"/>
      <c r="I74" s="136"/>
      <c r="J74" s="136"/>
    </row>
    <row r="75" spans="1:10" ht="11.25" customHeight="1">
      <c r="A75" s="160" t="s">
        <v>814</v>
      </c>
      <c r="B75" s="161" t="s">
        <v>815</v>
      </c>
      <c r="C75" s="160" t="s">
        <v>814</v>
      </c>
      <c r="D75" s="136"/>
      <c r="F75" s="136"/>
      <c r="G75" s="136"/>
      <c r="H75" s="136"/>
      <c r="I75" s="136"/>
      <c r="J75" s="136"/>
    </row>
    <row r="76" spans="1:10" ht="11.25" customHeight="1">
      <c r="A76" s="160" t="s">
        <v>816</v>
      </c>
      <c r="B76" s="161" t="s">
        <v>817</v>
      </c>
      <c r="C76" s="160" t="s">
        <v>816</v>
      </c>
      <c r="D76" s="136"/>
      <c r="F76" s="136"/>
      <c r="G76" s="136"/>
      <c r="H76" s="136"/>
      <c r="I76" s="136"/>
      <c r="J76" s="136"/>
    </row>
    <row r="77" spans="1:10" ht="11.25" customHeight="1">
      <c r="A77" s="160" t="s">
        <v>818</v>
      </c>
      <c r="B77" s="161" t="s">
        <v>819</v>
      </c>
      <c r="C77" s="160" t="s">
        <v>818</v>
      </c>
      <c r="D77" s="136"/>
      <c r="F77" s="136"/>
      <c r="G77" s="136"/>
      <c r="H77" s="136"/>
      <c r="I77" s="136"/>
      <c r="J77" s="136"/>
    </row>
    <row r="78" spans="1:10" ht="11.25" customHeight="1">
      <c r="A78" s="160" t="s">
        <v>820</v>
      </c>
      <c r="B78" s="161" t="s">
        <v>821</v>
      </c>
      <c r="C78" s="160" t="s">
        <v>820</v>
      </c>
      <c r="D78" s="136"/>
      <c r="F78" s="136"/>
      <c r="G78" s="136"/>
      <c r="H78" s="136"/>
      <c r="I78" s="136"/>
      <c r="J78" s="136"/>
    </row>
    <row r="79" spans="1:10" ht="11.25" customHeight="1">
      <c r="A79" s="160" t="s">
        <v>822</v>
      </c>
      <c r="B79" s="161" t="s">
        <v>823</v>
      </c>
      <c r="C79" s="160" t="s">
        <v>822</v>
      </c>
      <c r="D79" s="136"/>
      <c r="F79" s="136"/>
      <c r="G79" s="136"/>
      <c r="H79" s="136"/>
      <c r="I79" s="136"/>
      <c r="J79" s="136"/>
    </row>
    <row r="80" spans="1:10" ht="11.25" customHeight="1">
      <c r="A80" s="160" t="s">
        <v>824</v>
      </c>
      <c r="B80" s="161" t="s">
        <v>825</v>
      </c>
      <c r="C80" s="160" t="s">
        <v>826</v>
      </c>
      <c r="D80" s="136"/>
      <c r="F80" s="136"/>
      <c r="G80" s="136"/>
      <c r="H80" s="136"/>
      <c r="I80" s="136"/>
      <c r="J80" s="136"/>
    </row>
    <row r="81" spans="1:10" ht="11.25" customHeight="1">
      <c r="A81" s="160" t="s">
        <v>827</v>
      </c>
      <c r="B81" s="161" t="s">
        <v>828</v>
      </c>
      <c r="C81" s="160" t="s">
        <v>827</v>
      </c>
      <c r="D81" s="136"/>
      <c r="F81" s="136"/>
      <c r="G81" s="136"/>
      <c r="H81" s="136"/>
      <c r="I81" s="136"/>
      <c r="J81" s="136"/>
    </row>
    <row r="82" spans="1:10" ht="11.25" customHeight="1">
      <c r="A82" s="160" t="s">
        <v>829</v>
      </c>
      <c r="B82" s="161" t="s">
        <v>830</v>
      </c>
      <c r="C82" s="160" t="s">
        <v>829</v>
      </c>
      <c r="D82" s="136"/>
      <c r="F82" s="136"/>
      <c r="G82" s="136"/>
      <c r="H82" s="136"/>
      <c r="I82" s="136"/>
      <c r="J82" s="136"/>
    </row>
    <row r="83" spans="1:10" ht="11.25" customHeight="1">
      <c r="A83" s="160" t="s">
        <v>831</v>
      </c>
      <c r="B83" s="161" t="s">
        <v>832</v>
      </c>
      <c r="C83" s="160" t="s">
        <v>831</v>
      </c>
      <c r="D83" s="136"/>
      <c r="F83" s="136"/>
      <c r="G83" s="136"/>
      <c r="H83" s="136"/>
      <c r="I83" s="136"/>
      <c r="J83" s="136"/>
    </row>
    <row r="84" spans="1:10" ht="11.25" customHeight="1">
      <c r="A84" s="163" t="s">
        <v>833</v>
      </c>
      <c r="B84" s="164"/>
      <c r="C84" s="163"/>
      <c r="D84" s="136"/>
      <c r="F84" s="136"/>
      <c r="G84" s="136"/>
      <c r="H84" s="136"/>
      <c r="I84" s="136"/>
      <c r="J84" s="136"/>
    </row>
    <row r="85" spans="1:10" ht="11.25" customHeight="1">
      <c r="A85" s="160" t="s">
        <v>834</v>
      </c>
      <c r="B85" s="161" t="s">
        <v>835</v>
      </c>
      <c r="C85" s="160" t="s">
        <v>834</v>
      </c>
      <c r="D85" s="136"/>
      <c r="F85" s="136"/>
      <c r="G85" s="136"/>
      <c r="H85" s="136"/>
      <c r="I85" s="136"/>
      <c r="J85" s="136"/>
    </row>
    <row r="86" spans="1:10" ht="11.25" customHeight="1">
      <c r="A86" s="160" t="s">
        <v>836</v>
      </c>
      <c r="B86" s="161" t="s">
        <v>837</v>
      </c>
      <c r="C86" s="160" t="s">
        <v>838</v>
      </c>
      <c r="D86" s="136"/>
      <c r="F86" s="136"/>
      <c r="G86" s="136"/>
      <c r="H86" s="136"/>
      <c r="I86" s="136"/>
      <c r="J86" s="136"/>
    </row>
    <row r="87" spans="1:10" ht="11.25" customHeight="1">
      <c r="A87" s="160" t="s">
        <v>839</v>
      </c>
      <c r="B87" s="161" t="s">
        <v>840</v>
      </c>
      <c r="C87" s="160" t="s">
        <v>841</v>
      </c>
      <c r="D87" s="136"/>
      <c r="F87" s="136"/>
      <c r="G87" s="136"/>
      <c r="H87" s="136"/>
      <c r="I87" s="136"/>
      <c r="J87" s="136"/>
    </row>
    <row r="88" spans="1:10" ht="11.25" customHeight="1">
      <c r="A88" s="160" t="s">
        <v>842</v>
      </c>
      <c r="B88" s="161" t="s">
        <v>843</v>
      </c>
      <c r="C88" s="160" t="s">
        <v>842</v>
      </c>
      <c r="D88" s="136"/>
      <c r="F88" s="136"/>
      <c r="G88" s="136"/>
      <c r="H88" s="136"/>
      <c r="I88" s="136"/>
      <c r="J88" s="136"/>
    </row>
    <row r="89" spans="1:10" ht="11.25" customHeight="1">
      <c r="A89" s="160" t="s">
        <v>844</v>
      </c>
      <c r="B89" s="161" t="s">
        <v>845</v>
      </c>
      <c r="C89" s="160" t="s">
        <v>844</v>
      </c>
      <c r="D89" s="136"/>
      <c r="F89" s="136"/>
      <c r="G89" s="136"/>
      <c r="H89" s="136"/>
      <c r="I89" s="136"/>
      <c r="J89" s="136"/>
    </row>
    <row r="90" spans="1:10" ht="11.25" customHeight="1">
      <c r="A90" s="160" t="s">
        <v>846</v>
      </c>
      <c r="B90" s="161" t="s">
        <v>847</v>
      </c>
      <c r="C90" s="160" t="s">
        <v>846</v>
      </c>
      <c r="D90" s="136"/>
      <c r="F90" s="136"/>
      <c r="G90" s="136"/>
      <c r="H90" s="136"/>
      <c r="I90" s="136"/>
      <c r="J90" s="136"/>
    </row>
    <row r="91" spans="1:10" ht="11.25" customHeight="1">
      <c r="A91" s="136"/>
      <c r="B91" s="136"/>
      <c r="C91" s="143"/>
      <c r="D91" s="136"/>
      <c r="F91" s="136"/>
      <c r="G91" s="136"/>
      <c r="H91" s="136"/>
      <c r="I91" s="136"/>
      <c r="J91" s="136"/>
    </row>
    <row r="92" spans="1:10" ht="11.25" customHeight="1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25" customHeight="1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25" customHeight="1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25" customHeight="1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25" customHeight="1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25" customHeight="1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25" customHeight="1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25" customHeight="1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25" customHeight="1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25" customHeight="1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25" customHeight="1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25" customHeight="1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25" customHeight="1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25" customHeight="1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25" customHeight="1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25" customHeight="1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25" customHeight="1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25" customHeight="1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25" customHeight="1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25" customHeight="1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25" customHeight="1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25" customHeight="1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25" customHeight="1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25" customHeight="1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25" customHeight="1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25" customHeight="1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25" customHeight="1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25" customHeight="1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25" customHeight="1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25" customHeight="1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25" customHeight="1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25" customHeight="1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25" customHeight="1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25" customHeight="1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25" customHeight="1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25" customHeight="1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25" customHeight="1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25" customHeight="1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25" customHeight="1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25" customHeight="1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25" customHeight="1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25" customHeight="1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25" customHeight="1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25" customHeight="1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25" customHeight="1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25" customHeight="1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25" customHeight="1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25" customHeight="1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25" customHeight="1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25" customHeight="1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25" customHeight="1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25" customHeight="1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25" customHeight="1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25" customHeight="1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25" customHeight="1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25" customHeight="1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25" customHeight="1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25" customHeight="1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25" customHeight="1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25" customHeight="1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25" customHeight="1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25" customHeight="1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25" customHeight="1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25" customHeight="1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25" customHeight="1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25" customHeight="1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25" customHeight="1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25" customHeight="1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25" customHeight="1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25" customHeight="1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25" customHeight="1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25" customHeight="1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25" customHeight="1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25" customHeight="1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25" customHeight="1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25" customHeight="1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25" customHeight="1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25" customHeight="1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25" customHeight="1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25" customHeight="1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25" customHeight="1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25" customHeight="1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25" customHeight="1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25" customHeight="1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25" customHeight="1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25" customHeight="1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25" customHeight="1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25" customHeight="1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25" customHeight="1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25" customHeight="1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25" customHeight="1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25" customHeight="1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25" customHeight="1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25" customHeight="1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25" customHeight="1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25" customHeight="1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25" customHeight="1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25" customHeight="1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25" customHeight="1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25" customHeight="1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25" customHeight="1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25" customHeight="1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25" customHeight="1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25" customHeight="1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25" customHeight="1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25" customHeight="1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25" customHeight="1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25" customHeight="1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25" customHeight="1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25" customHeight="1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25" customHeight="1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25" customHeight="1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25" customHeight="1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25" customHeight="1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25" customHeight="1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25" customHeight="1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25" customHeight="1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25" customHeight="1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25" customHeight="1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25" customHeight="1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25" customHeight="1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25" customHeight="1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25" customHeight="1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25" customHeight="1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25" customHeight="1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25" customHeight="1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25" customHeight="1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25" customHeight="1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25" customHeight="1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25" customHeight="1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25" customHeight="1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25" customHeight="1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25" customHeight="1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25" customHeight="1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25" customHeight="1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25" customHeight="1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25" customHeight="1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25" customHeight="1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25" customHeight="1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25" customHeight="1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25" customHeight="1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25" customHeight="1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25" customHeight="1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25" customHeight="1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25" customHeight="1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25" customHeight="1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25" customHeight="1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25" customHeight="1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25" customHeight="1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25" customHeight="1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25" customHeight="1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25" customHeight="1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25" customHeight="1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25" customHeight="1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25" customHeight="1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25" customHeight="1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25" customHeight="1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25" customHeight="1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25" customHeight="1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25" customHeight="1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25" customHeight="1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25" customHeight="1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25" customHeight="1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25" customHeight="1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25" customHeight="1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25" customHeight="1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25" customHeight="1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25" customHeight="1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25" customHeight="1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25" customHeight="1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25" customHeight="1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25" customHeight="1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25" customHeight="1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25" customHeight="1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25" customHeight="1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25" customHeight="1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25" customHeight="1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25" customHeight="1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25" customHeight="1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25" customHeight="1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25" customHeight="1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25" customHeight="1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25" customHeight="1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25" customHeight="1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25" customHeight="1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25" customHeight="1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25" customHeight="1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25" customHeight="1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25" customHeight="1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25" customHeight="1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25" customHeight="1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25" customHeight="1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25" customHeight="1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25" customHeight="1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25" customHeight="1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25" customHeight="1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25" customHeight="1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25" customHeight="1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25" customHeight="1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25" customHeight="1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25" customHeight="1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25" customHeight="1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25" customHeight="1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25" customHeight="1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25" customHeight="1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25" customHeight="1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25" customHeight="1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25" customHeight="1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25" customHeight="1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25" customHeight="1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25" customHeight="1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25" customHeight="1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25" customHeight="1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25" customHeight="1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25" customHeight="1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25" customHeight="1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25" customHeight="1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25" customHeight="1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25" customHeight="1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25" customHeight="1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25" customHeight="1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25" customHeight="1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25" customHeight="1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25" customHeight="1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25" customHeight="1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25" customHeight="1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25" customHeight="1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25" customHeight="1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25" customHeight="1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25" customHeight="1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25" customHeight="1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25" customHeight="1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25" customHeight="1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25" customHeight="1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25" customHeight="1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25" customHeight="1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25" customHeight="1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25" customHeight="1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25" customHeight="1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25" customHeight="1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25" customHeight="1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25" customHeight="1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25" customHeight="1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25" customHeight="1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25" customHeight="1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25" customHeight="1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25" customHeight="1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25" customHeight="1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25" customHeight="1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25" customHeight="1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25" customHeight="1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25" customHeight="1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25" customHeight="1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25" customHeight="1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25" customHeight="1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25" customHeight="1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25" customHeight="1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25" customHeight="1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25" customHeight="1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25" customHeight="1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25" customHeight="1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25" customHeight="1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25" customHeight="1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25" customHeight="1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25" customHeight="1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25" customHeight="1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25" customHeight="1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25" customHeight="1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25" customHeight="1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25" customHeight="1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25" customHeight="1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25" customHeight="1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25" customHeight="1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25" customHeight="1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25" customHeight="1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25" customHeight="1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25" customHeight="1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25" customHeight="1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25" customHeight="1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25" customHeight="1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25" customHeight="1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25" customHeight="1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25" customHeight="1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25" customHeight="1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25" customHeight="1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25" customHeight="1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25" customHeight="1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25" customHeight="1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25" customHeight="1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25" customHeight="1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25" customHeight="1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25" customHeight="1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25" customHeight="1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25" customHeight="1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25" customHeight="1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25" customHeight="1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25" customHeight="1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25" customHeight="1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25" customHeight="1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25" customHeight="1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25" customHeight="1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25" customHeight="1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25" customHeight="1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25" customHeight="1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25" customHeight="1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25" customHeight="1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25" customHeight="1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25" customHeight="1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25" customHeight="1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25" customHeight="1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25" customHeight="1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25" customHeight="1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25" customHeight="1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25" customHeight="1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25" customHeight="1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25" customHeight="1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25" customHeight="1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25" customHeight="1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25" customHeight="1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25" customHeight="1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25" customHeight="1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25" customHeight="1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25" customHeight="1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25" customHeight="1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25" customHeight="1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25" customHeight="1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25" customHeight="1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25" customHeight="1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25" customHeight="1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25" customHeight="1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25" customHeight="1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25" customHeight="1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25" customHeight="1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25" customHeight="1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25" customHeight="1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25" customHeight="1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25" customHeight="1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25" customHeight="1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25" customHeight="1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25" customHeight="1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25" customHeight="1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25" customHeight="1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25" customHeight="1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25" customHeight="1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25" customHeight="1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25" customHeight="1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25" customHeight="1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25" customHeight="1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25" customHeight="1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25" customHeight="1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25" customHeight="1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25" customHeight="1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25" customHeight="1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25" customHeight="1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25" customHeight="1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25" customHeight="1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25" customHeight="1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25" customHeight="1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25" customHeight="1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25" customHeight="1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25" customHeight="1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25" customHeight="1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25" customHeight="1">
      <c r="A454" s="136"/>
      <c r="B454" s="136"/>
      <c r="C454" s="136"/>
      <c r="D454" s="136"/>
      <c r="F454" s="136"/>
      <c r="G454" s="136"/>
      <c r="H454" s="136"/>
      <c r="I454" s="136"/>
      <c r="J454" s="136"/>
    </row>
    <row r="455" spans="1:10" ht="11.25" customHeight="1">
      <c r="A455" s="136"/>
      <c r="B455" s="136"/>
      <c r="C455" s="136"/>
      <c r="D455" s="136"/>
      <c r="F455" s="136"/>
      <c r="G455" s="136"/>
      <c r="H455" s="136"/>
      <c r="I455" s="136"/>
      <c r="J455" s="136"/>
    </row>
    <row r="456" spans="1:10" ht="11.25" customHeight="1">
      <c r="A456" s="136"/>
      <c r="B456" s="136"/>
      <c r="C456" s="136"/>
      <c r="D456" s="136"/>
      <c r="F456" s="136"/>
      <c r="G456" s="136"/>
      <c r="H456" s="136"/>
      <c r="I456" s="136"/>
      <c r="J456" s="136"/>
    </row>
    <row r="457" spans="1:10" ht="11.25" customHeight="1">
      <c r="A457" s="136"/>
      <c r="B457" s="136"/>
      <c r="C457" s="136"/>
      <c r="D457" s="136"/>
      <c r="F457" s="136"/>
      <c r="G457" s="136"/>
      <c r="H457" s="136"/>
      <c r="I457" s="136"/>
      <c r="J457" s="136"/>
    </row>
    <row r="458" spans="1:10" ht="11.25" customHeight="1">
      <c r="A458" s="135" t="e">
        <f>"HTP.P('&lt;"&amp;#REF!&amp;"&gt;' || "&amp;IF(MID(#REF!,1,4)="STUB","NULL","REC."&amp;#REF!)&amp;" || '&lt;/"&amp;#REF!&amp;"&gt;');"</f>
        <v>#REF!</v>
      </c>
      <c r="B458" s="136"/>
      <c r="C458" s="135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25" customHeight="1">
      <c r="A459" s="135" t="e">
        <f>"HTP.P('&lt;"&amp;#REF!&amp;"&gt;' || "&amp;IF(MID(#REF!,1,4)="STUB","NULL","REC."&amp;#REF!)&amp;" || '&lt;/"&amp;#REF!&amp;"&gt;');"</f>
        <v>#REF!</v>
      </c>
      <c r="B459" s="136"/>
      <c r="C459" s="135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25" customHeight="1">
      <c r="A460" s="135" t="e">
        <f>"HTP.P('&lt;"&amp;#REF!&amp;"&gt;' || "&amp;IF(MID(#REF!,1,4)="STUB","NULL","REC."&amp;#REF!)&amp;" || '&lt;/"&amp;#REF!&amp;"&gt;');"</f>
        <v>#REF!</v>
      </c>
      <c r="B460" s="136"/>
      <c r="C460" s="135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25" customHeight="1">
      <c r="A461" s="135" t="e">
        <f>"HTP.P('&lt;"&amp;#REF!&amp;"&gt;' || "&amp;IF(MID(#REF!,1,4)="STUB","NULL","REC."&amp;#REF!)&amp;" || '&lt;/"&amp;#REF!&amp;"&gt;');"</f>
        <v>#REF!</v>
      </c>
      <c r="B461" s="136"/>
      <c r="C461" s="135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25" customHeight="1">
      <c r="A462" s="135" t="e">
        <f>"HTP.P('&lt;"&amp;#REF!&amp;"&gt;' || "&amp;IF(MID(#REF!,1,4)="STUB","NULL","REC."&amp;#REF!)&amp;" || '&lt;/"&amp;#REF!&amp;"&gt;');"</f>
        <v>#REF!</v>
      </c>
      <c r="B462" s="136"/>
      <c r="C462" s="135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25" customHeight="1">
      <c r="A463" s="135" t="e">
        <f>"HTP.P('&lt;"&amp;#REF!&amp;"&gt;' || "&amp;IF(MID(#REF!,1,4)="STUB","NULL","REC."&amp;#REF!)&amp;" || '&lt;/"&amp;#REF!&amp;"&gt;');"</f>
        <v>#REF!</v>
      </c>
      <c r="B463" s="136"/>
      <c r="C463" s="135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25" customHeight="1">
      <c r="A464" s="135" t="e">
        <f>"HTP.P('&lt;"&amp;#REF!&amp;"&gt;' || "&amp;IF(MID(#REF!,1,4)="STUB","NULL","REC."&amp;#REF!)&amp;" || '&lt;/"&amp;#REF!&amp;"&gt;');"</f>
        <v>#REF!</v>
      </c>
      <c r="B464" s="136"/>
      <c r="C464" s="135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25" customHeight="1">
      <c r="A465" s="135" t="e">
        <f>"HTP.P('&lt;"&amp;#REF!&amp;"&gt;' || "&amp;IF(MID(#REF!,1,4)="STUB","NULL","REC."&amp;#REF!)&amp;" || '&lt;/"&amp;#REF!&amp;"&gt;');"</f>
        <v>#REF!</v>
      </c>
      <c r="B465" s="136"/>
      <c r="C465" s="135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25" customHeight="1">
      <c r="A466" s="135" t="e">
        <f>"HTP.P('&lt;"&amp;#REF!&amp;"&gt;' || "&amp;IF(MID(#REF!,1,4)="STUB","NULL","REC."&amp;#REF!)&amp;" || '&lt;/"&amp;#REF!&amp;"&gt;');"</f>
        <v>#REF!</v>
      </c>
      <c r="B466" s="136"/>
      <c r="C466" s="135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25" customHeight="1">
      <c r="A467" s="135" t="e">
        <f>"HTP.P('&lt;"&amp;#REF!&amp;"&gt;' || "&amp;IF(MID(#REF!,1,4)="STUB","NULL","REC."&amp;#REF!)&amp;" || '&lt;/"&amp;#REF!&amp;"&gt;');"</f>
        <v>#REF!</v>
      </c>
      <c r="B467" s="136"/>
      <c r="C467" s="135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25" customHeight="1">
      <c r="A468" s="135" t="e">
        <f>"HTP.P('&lt;"&amp;#REF!&amp;"&gt;' || "&amp;IF(MID(#REF!,1,4)="STUB","NULL","REC."&amp;#REF!)&amp;" || '&lt;/"&amp;#REF!&amp;"&gt;');"</f>
        <v>#REF!</v>
      </c>
      <c r="B468" s="136"/>
      <c r="C468" s="135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25" customHeight="1">
      <c r="A469" s="135" t="e">
        <f>"HTP.P('&lt;"&amp;#REF!&amp;"&gt;' || "&amp;IF(MID(#REF!,1,4)="STUB","NULL","REC."&amp;#REF!)&amp;" || '&lt;/"&amp;#REF!&amp;"&gt;');"</f>
        <v>#REF!</v>
      </c>
      <c r="B469" s="136"/>
      <c r="C469" s="135" t="e">
        <f>"DECODE(C_T."&amp;#REF!&amp;", 0, NULL, C_T."&amp;#REF!&amp;") AS "&amp;#REF!&amp;","</f>
        <v>#REF!</v>
      </c>
      <c r="D469" s="136"/>
      <c r="F469" s="136"/>
      <c r="G469" s="136"/>
      <c r="H469" s="136"/>
      <c r="I469" s="136"/>
      <c r="J469" s="136"/>
    </row>
    <row r="470" spans="1:10" ht="11.25" customHeight="1">
      <c r="A470" s="135" t="e">
        <f>"HTP.P('&lt;"&amp;#REF!&amp;"&gt;' || "&amp;IF(MID(#REF!,1,4)="STUB","NULL","REC."&amp;#REF!)&amp;" || '&lt;/"&amp;#REF!&amp;"&gt;');"</f>
        <v>#REF!</v>
      </c>
      <c r="B470" s="136"/>
      <c r="C470" s="135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25" customHeight="1">
      <c r="A471" s="135" t="e">
        <f>"HTP.P('&lt;"&amp;#REF!&amp;"&gt;' || "&amp;IF(MID(#REF!,1,4)="STUB","NULL","REC."&amp;#REF!)&amp;" || '&lt;/"&amp;#REF!&amp;"&gt;');"</f>
        <v>#REF!</v>
      </c>
      <c r="B471" s="136"/>
      <c r="C471" s="135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25" customHeight="1">
      <c r="A472" s="135" t="e">
        <f>"HTP.P('&lt;"&amp;#REF!&amp;"&gt;' || "&amp;IF(MID(#REF!,1,4)="STUB","NULL","REC."&amp;#REF!)&amp;" || '&lt;/"&amp;#REF!&amp;"&gt;');"</f>
        <v>#REF!</v>
      </c>
      <c r="B472" s="136"/>
      <c r="C472" s="135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25" customHeight="1">
      <c r="A473" s="135" t="str">
        <f>"HTP.P('&lt;"&amp;G399&amp;"&gt;' || "&amp;IF(MID(G399,1,4)="STUB","NULL","REC."&amp;G399)&amp;" || '&lt;/"&amp;G399&amp;"&gt;');"</f>
        <v>HTP.P('&lt;&gt;' || REC. || '&lt;/&gt;');</v>
      </c>
      <c r="B473" s="136"/>
      <c r="C473" s="135" t="str">
        <f>"DECODE(C_T."&amp;G399&amp;", 0, NULL, C_T."&amp;G399&amp;") AS "&amp;G399&amp;","</f>
        <v>DECODE(C_T., 0, NULL, C_T.) AS ,</v>
      </c>
      <c r="D473" s="136"/>
      <c r="F473" s="136"/>
      <c r="G473" s="136"/>
      <c r="H473" s="136"/>
      <c r="I473" s="136"/>
      <c r="J473" s="136"/>
    </row>
    <row r="474" spans="1:10" ht="11.25" customHeight="1">
      <c r="A474" s="135" t="e">
        <f>"HTP.P('&lt;"&amp;#REF!&amp;"&gt;' || "&amp;IF(MID(#REF!,1,4)="STUB","NULL","REC."&amp;#REF!)&amp;" || '&lt;/"&amp;#REF!&amp;"&gt;');"</f>
        <v>#REF!</v>
      </c>
      <c r="B474" s="136"/>
      <c r="C474" s="135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25" customHeight="1">
      <c r="A475" s="135" t="e">
        <f>"HTP.P('&lt;"&amp;#REF!&amp;"&gt;' || "&amp;IF(MID(#REF!,1,4)="STUB","NULL","REC."&amp;#REF!)&amp;" || '&lt;/"&amp;#REF!&amp;"&gt;');"</f>
        <v>#REF!</v>
      </c>
      <c r="B475" s="136"/>
      <c r="C475" s="135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25" customHeight="1">
      <c r="A476" s="135" t="e">
        <f>"HTP.P('&lt;"&amp;#REF!&amp;"&gt;' || "&amp;IF(MID(#REF!,1,4)="STUB","NULL","REC."&amp;#REF!)&amp;" || '&lt;/"&amp;#REF!&amp;"&gt;');"</f>
        <v>#REF!</v>
      </c>
      <c r="B476" s="136"/>
      <c r="C476" s="135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25" customHeight="1">
      <c r="A477" s="135" t="e">
        <f>"HTP.P('&lt;"&amp;#REF!&amp;"&gt;' || "&amp;IF(MID(#REF!,1,4)="STUB","NULL","REC."&amp;#REF!)&amp;" || '&lt;/"&amp;#REF!&amp;"&gt;');"</f>
        <v>#REF!</v>
      </c>
      <c r="B477" s="136"/>
      <c r="C477" s="135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25" customHeight="1">
      <c r="A478" s="135" t="e">
        <f>"HTP.P('&lt;"&amp;#REF!&amp;"&gt;' || "&amp;IF(MID(#REF!,1,4)="STUB","NULL","REC."&amp;#REF!)&amp;" || '&lt;/"&amp;#REF!&amp;"&gt;');"</f>
        <v>#REF!</v>
      </c>
      <c r="B478" s="136"/>
      <c r="C478" s="135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25" customHeight="1">
      <c r="A479" s="135" t="e">
        <f>"HTP.P('&lt;"&amp;#REF!&amp;"&gt;' || "&amp;IF(MID(#REF!,1,4)="STUB","NULL","REC."&amp;#REF!)&amp;" || '&lt;/"&amp;#REF!&amp;"&gt;');"</f>
        <v>#REF!</v>
      </c>
      <c r="B479" s="136"/>
      <c r="C479" s="135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25" customHeight="1">
      <c r="A480" s="135" t="e">
        <f>"HTP.P('&lt;"&amp;#REF!&amp;"&gt;' || "&amp;IF(MID(#REF!,1,4)="STUB","NULL","REC."&amp;#REF!)&amp;" || '&lt;/"&amp;#REF!&amp;"&gt;');"</f>
        <v>#REF!</v>
      </c>
      <c r="B480" s="136"/>
      <c r="C480" s="135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25" customHeight="1">
      <c r="A481" s="135" t="e">
        <f>"HTP.P('&lt;"&amp;#REF!&amp;"&gt;' || "&amp;IF(MID(#REF!,1,4)="STUB","NULL","REC."&amp;#REF!)&amp;" || '&lt;/"&amp;#REF!&amp;"&gt;');"</f>
        <v>#REF!</v>
      </c>
      <c r="B481" s="136"/>
      <c r="C481" s="135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25" customHeight="1">
      <c r="A482" s="135" t="e">
        <f>"HTP.P('&lt;"&amp;#REF!&amp;"&gt;' || "&amp;IF(MID(#REF!,1,4)="STUB","NULL","REC."&amp;#REF!)&amp;" || '&lt;/"&amp;#REF!&amp;"&gt;');"</f>
        <v>#REF!</v>
      </c>
      <c r="B482" s="136"/>
      <c r="C482" s="135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25" customHeight="1">
      <c r="A483" s="135" t="e">
        <f>"HTP.P('&lt;"&amp;#REF!&amp;"&gt;' || "&amp;IF(MID(#REF!,1,4)="STUB","NULL","REC."&amp;#REF!)&amp;" || '&lt;/"&amp;#REF!&amp;"&gt;');"</f>
        <v>#REF!</v>
      </c>
      <c r="B483" s="136"/>
      <c r="C483" s="135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25" customHeight="1">
      <c r="A484" s="135" t="e">
        <f>"HTP.P('&lt;"&amp;#REF!&amp;"&gt;' || "&amp;IF(MID(#REF!,1,4)="STUB","NULL","REC."&amp;#REF!)&amp;" || '&lt;/"&amp;#REF!&amp;"&gt;');"</f>
        <v>#REF!</v>
      </c>
      <c r="B484" s="136"/>
      <c r="C484" s="135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25" customHeight="1">
      <c r="A485" s="135" t="e">
        <f>"HTP.P('&lt;"&amp;#REF!&amp;"&gt;' || "&amp;IF(MID(#REF!,1,4)="STUB","NULL","REC."&amp;#REF!)&amp;" || '&lt;/"&amp;#REF!&amp;"&gt;');"</f>
        <v>#REF!</v>
      </c>
      <c r="B485" s="136"/>
      <c r="C485" s="135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25" customHeight="1">
      <c r="A486" s="135" t="e">
        <f>"HTP.P('&lt;"&amp;#REF!&amp;"&gt;' || "&amp;IF(MID(#REF!,1,4)="STUB","NULL","REC."&amp;#REF!)&amp;" || '&lt;/"&amp;#REF!&amp;"&gt;');"</f>
        <v>#REF!</v>
      </c>
      <c r="B486" s="136"/>
      <c r="C486" s="135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25" customHeight="1">
      <c r="A487" s="135" t="e">
        <f>"HTP.P('&lt;"&amp;#REF!&amp;"&gt;' || "&amp;IF(MID(#REF!,1,4)="STUB","NULL","REC."&amp;#REF!)&amp;" || '&lt;/"&amp;#REF!&amp;"&gt;');"</f>
        <v>#REF!</v>
      </c>
      <c r="B487" s="136"/>
      <c r="C487" s="135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25" customHeight="1">
      <c r="A488" s="135" t="e">
        <f>"HTP.P('&lt;"&amp;#REF!&amp;"&gt;' || "&amp;IF(MID(#REF!,1,4)="STUB","NULL","REC."&amp;#REF!)&amp;" || '&lt;/"&amp;#REF!&amp;"&gt;');"</f>
        <v>#REF!</v>
      </c>
      <c r="B488" s="136"/>
      <c r="C488" s="135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25" customHeight="1">
      <c r="A489" s="135" t="e">
        <f>"HTP.P('&lt;"&amp;#REF!&amp;"&gt;' || "&amp;IF(MID(#REF!,1,4)="STUB","NULL","REC."&amp;#REF!)&amp;" || '&lt;/"&amp;#REF!&amp;"&gt;');"</f>
        <v>#REF!</v>
      </c>
      <c r="B489" s="136"/>
      <c r="C489" s="135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25" customHeight="1">
      <c r="A490" s="135" t="e">
        <f>"HTP.P('&lt;"&amp;#REF!&amp;"&gt;' || "&amp;IF(MID(#REF!,1,4)="STUB","NULL","REC."&amp;#REF!)&amp;" || '&lt;/"&amp;#REF!&amp;"&gt;');"</f>
        <v>#REF!</v>
      </c>
      <c r="B490" s="136"/>
      <c r="C490" s="135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25" customHeight="1">
      <c r="A491" s="135" t="e">
        <f>"HTP.P('&lt;"&amp;#REF!&amp;"&gt;' || "&amp;IF(MID(#REF!,1,4)="STUB","NULL","REC."&amp;#REF!)&amp;" || '&lt;/"&amp;#REF!&amp;"&gt;');"</f>
        <v>#REF!</v>
      </c>
      <c r="B491" s="136"/>
      <c r="C491" s="135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25" customHeight="1">
      <c r="A492" s="135" t="e">
        <f>"HTP.P('&lt;"&amp;#REF!&amp;"&gt;' || "&amp;IF(MID(#REF!,1,4)="STUB","NULL","REC."&amp;#REF!)&amp;" || '&lt;/"&amp;#REF!&amp;"&gt;');"</f>
        <v>#REF!</v>
      </c>
      <c r="B492" s="136"/>
      <c r="C492" s="135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25" customHeight="1">
      <c r="A493" s="135" t="e">
        <f>"HTP.P('&lt;"&amp;#REF!&amp;"&gt;' || "&amp;IF(MID(#REF!,1,4)="STUB","NULL","REC."&amp;#REF!)&amp;" || '&lt;/"&amp;#REF!&amp;"&gt;');"</f>
        <v>#REF!</v>
      </c>
      <c r="B493" s="136"/>
      <c r="C493" s="135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25" customHeight="1">
      <c r="A494" s="135" t="e">
        <f>"HTP.P('&lt;"&amp;#REF!&amp;"&gt;' || "&amp;IF(MID(#REF!,1,4)="STUB","NULL","REC."&amp;#REF!)&amp;" || '&lt;/"&amp;#REF!&amp;"&gt;');"</f>
        <v>#REF!</v>
      </c>
      <c r="B494" s="136"/>
      <c r="C494" s="135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25" customHeight="1">
      <c r="A495" s="135" t="e">
        <f>"HTP.P('&lt;"&amp;#REF!&amp;"&gt;' || "&amp;IF(MID(#REF!,1,4)="STUB","NULL","REC."&amp;#REF!)&amp;" || '&lt;/"&amp;#REF!&amp;"&gt;');"</f>
        <v>#REF!</v>
      </c>
      <c r="B495" s="136"/>
      <c r="C495" s="135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25" customHeight="1">
      <c r="A496" s="135" t="e">
        <f>"HTP.P('&lt;"&amp;#REF!&amp;"&gt;' || "&amp;IF(MID(#REF!,1,4)="STUB","NULL","REC."&amp;#REF!)&amp;" || '&lt;/"&amp;#REF!&amp;"&gt;');"</f>
        <v>#REF!</v>
      </c>
      <c r="B496" s="136"/>
      <c r="C496" s="135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25" customHeight="1">
      <c r="A497" s="135" t="e">
        <f>"HTP.P('&lt;"&amp;#REF!&amp;"&gt;' || "&amp;IF(MID(#REF!,1,4)="STUB","NULL","REC."&amp;#REF!)&amp;" || '&lt;/"&amp;#REF!&amp;"&gt;');"</f>
        <v>#REF!</v>
      </c>
      <c r="B497" s="136"/>
      <c r="C497" s="135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25" customHeight="1">
      <c r="A498" s="135" t="e">
        <f>"HTP.P('&lt;"&amp;#REF!&amp;"&gt;' || "&amp;IF(MID(#REF!,1,4)="STUB","NULL","REC."&amp;#REF!)&amp;" || '&lt;/"&amp;#REF!&amp;"&gt;');"</f>
        <v>#REF!</v>
      </c>
      <c r="B498" s="136"/>
      <c r="C498" s="135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25" customHeight="1">
      <c r="A499" s="135" t="e">
        <f>"HTP.P('&lt;"&amp;#REF!&amp;"&gt;' || "&amp;IF(MID(#REF!,1,4)="STUB","NULL","REC."&amp;#REF!)&amp;" || '&lt;/"&amp;#REF!&amp;"&gt;');"</f>
        <v>#REF!</v>
      </c>
      <c r="B499" s="136"/>
      <c r="C499" s="135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25" customHeight="1">
      <c r="A500" s="135" t="e">
        <f>"HTP.P('&lt;"&amp;#REF!&amp;"&gt;' || "&amp;IF(MID(#REF!,1,4)="STUB","NULL","REC."&amp;#REF!)&amp;" || '&lt;/"&amp;#REF!&amp;"&gt;');"</f>
        <v>#REF!</v>
      </c>
      <c r="B500" s="136"/>
      <c r="C500" s="135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25" customHeight="1">
      <c r="A501" s="135" t="e">
        <f>"HTP.P('&lt;"&amp;#REF!&amp;"&gt;' || "&amp;IF(MID(#REF!,1,4)="STUB","NULL","REC."&amp;#REF!)&amp;" || '&lt;/"&amp;#REF!&amp;"&gt;');"</f>
        <v>#REF!</v>
      </c>
      <c r="B501" s="136"/>
      <c r="C501" s="135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25" customHeight="1">
      <c r="A502" s="135" t="e">
        <f>"HTP.P('&lt;"&amp;#REF!&amp;"&gt;' || "&amp;IF(MID(#REF!,1,4)="STUB","NULL","REC."&amp;#REF!)&amp;" || '&lt;/"&amp;#REF!&amp;"&gt;');"</f>
        <v>#REF!</v>
      </c>
      <c r="B502" s="136"/>
      <c r="C502" s="135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25" customHeight="1">
      <c r="A503" s="135" t="e">
        <f>"HTP.P('&lt;"&amp;#REF!&amp;"&gt;' || "&amp;IF(MID(#REF!,1,4)="STUB","NULL","REC."&amp;#REF!)&amp;" || '&lt;/"&amp;#REF!&amp;"&gt;');"</f>
        <v>#REF!</v>
      </c>
      <c r="B503" s="136"/>
      <c r="C503" s="135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25" customHeight="1">
      <c r="A504" s="135" t="e">
        <f>"HTP.P('&lt;"&amp;#REF!&amp;"&gt;' || "&amp;IF(MID(#REF!,1,4)="STUB","NULL","REC."&amp;#REF!)&amp;" || '&lt;/"&amp;#REF!&amp;"&gt;');"</f>
        <v>#REF!</v>
      </c>
      <c r="B504" s="136"/>
      <c r="C504" s="135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25" customHeight="1">
      <c r="A505" s="135" t="e">
        <f>"HTP.P('&lt;"&amp;#REF!&amp;"&gt;' || "&amp;IF(MID(#REF!,1,4)="STUB","NULL","REC."&amp;#REF!)&amp;" || '&lt;/"&amp;#REF!&amp;"&gt;');"</f>
        <v>#REF!</v>
      </c>
      <c r="B505" s="136"/>
      <c r="C505" s="135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25" customHeight="1">
      <c r="A506" s="135" t="e">
        <f>"HTP.P('&lt;"&amp;#REF!&amp;"&gt;' || "&amp;IF(MID(#REF!,1,4)="STUB","NULL","REC."&amp;#REF!)&amp;" || '&lt;/"&amp;#REF!&amp;"&gt;');"</f>
        <v>#REF!</v>
      </c>
      <c r="B506" s="136"/>
      <c r="C506" s="135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25" customHeight="1">
      <c r="A507" s="135" t="e">
        <f>"HTP.P('&lt;"&amp;#REF!&amp;"&gt;' || "&amp;IF(MID(#REF!,1,4)="STUB","NULL","REC."&amp;#REF!)&amp;" || '&lt;/"&amp;#REF!&amp;"&gt;');"</f>
        <v>#REF!</v>
      </c>
      <c r="B507" s="136"/>
      <c r="C507" s="135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25" customHeight="1">
      <c r="A508" s="135" t="e">
        <f>"HTP.P('&lt;"&amp;#REF!&amp;"&gt;' || "&amp;IF(MID(#REF!,1,4)="STUB","NULL","REC."&amp;#REF!)&amp;" || '&lt;/"&amp;#REF!&amp;"&gt;');"</f>
        <v>#REF!</v>
      </c>
      <c r="B508" s="136"/>
      <c r="C508" s="135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25" customHeight="1">
      <c r="A509" s="135" t="e">
        <f>"HTP.P('&lt;"&amp;#REF!&amp;"&gt;' || "&amp;IF(MID(#REF!,1,4)="STUB","NULL","REC."&amp;#REF!)&amp;" || '&lt;/"&amp;#REF!&amp;"&gt;');"</f>
        <v>#REF!</v>
      </c>
      <c r="B509" s="136"/>
      <c r="C509" s="135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25" customHeight="1">
      <c r="A510" s="135" t="e">
        <f>"HTP.P('&lt;"&amp;#REF!&amp;"&gt;' || "&amp;IF(MID(#REF!,1,4)="STUB","NULL","REC."&amp;#REF!)&amp;" || '&lt;/"&amp;#REF!&amp;"&gt;');"</f>
        <v>#REF!</v>
      </c>
      <c r="B510" s="136"/>
      <c r="C510" s="135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25" customHeight="1">
      <c r="A511" s="135" t="e">
        <f>"HTP.P('&lt;"&amp;#REF!&amp;"&gt;' || "&amp;IF(MID(#REF!,1,4)="STUB","NULL","REC."&amp;#REF!)&amp;" || '&lt;/"&amp;#REF!&amp;"&gt;');"</f>
        <v>#REF!</v>
      </c>
      <c r="B511" s="136"/>
      <c r="C511" s="135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25" customHeight="1">
      <c r="A512" s="135" t="e">
        <f>"HTP.P('&lt;"&amp;#REF!&amp;"&gt;' || "&amp;IF(MID(#REF!,1,4)="STUB","NULL","REC."&amp;#REF!)&amp;" || '&lt;/"&amp;#REF!&amp;"&gt;');"</f>
        <v>#REF!</v>
      </c>
      <c r="B512" s="136"/>
      <c r="C512" s="135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25" customHeight="1">
      <c r="A513" s="135" t="e">
        <f>"HTP.P('&lt;"&amp;#REF!&amp;"&gt;' || "&amp;IF(MID(#REF!,1,4)="STUB","NULL","REC."&amp;#REF!)&amp;" || '&lt;/"&amp;#REF!&amp;"&gt;');"</f>
        <v>#REF!</v>
      </c>
      <c r="B513" s="136"/>
      <c r="C513" s="135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25" customHeight="1">
      <c r="A514" s="135" t="e">
        <f>"HTP.P('&lt;"&amp;#REF!&amp;"&gt;' || "&amp;IF(MID(#REF!,1,4)="STUB","NULL","REC."&amp;#REF!)&amp;" || '&lt;/"&amp;#REF!&amp;"&gt;');"</f>
        <v>#REF!</v>
      </c>
      <c r="B514" s="136"/>
      <c r="C514" s="135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25" customHeight="1">
      <c r="A515" s="135" t="e">
        <f>"HTP.P('&lt;"&amp;#REF!&amp;"&gt;' || "&amp;IF(MID(#REF!,1,4)="STUB","NULL","REC."&amp;#REF!)&amp;" || '&lt;/"&amp;#REF!&amp;"&gt;');"</f>
        <v>#REF!</v>
      </c>
      <c r="B515" s="136"/>
      <c r="C515" s="135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25" customHeight="1">
      <c r="A516" s="135" t="e">
        <f>"HTP.P('&lt;"&amp;#REF!&amp;"&gt;' || "&amp;IF(MID(#REF!,1,4)="STUB","NULL","REC."&amp;#REF!)&amp;" || '&lt;/"&amp;#REF!&amp;"&gt;');"</f>
        <v>#REF!</v>
      </c>
      <c r="B516" s="136"/>
      <c r="C516" s="135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25" customHeight="1">
      <c r="A517" s="135" t="e">
        <f>"HTP.P('&lt;"&amp;#REF!&amp;"&gt;' || "&amp;IF(MID(#REF!,1,4)="STUB","NULL","REC."&amp;#REF!)&amp;" || '&lt;/"&amp;#REF!&amp;"&gt;');"</f>
        <v>#REF!</v>
      </c>
      <c r="B517" s="136"/>
      <c r="C517" s="135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25" customHeight="1">
      <c r="A518" s="135" t="e">
        <f>"HTP.P('&lt;"&amp;#REF!&amp;"&gt;' || "&amp;IF(MID(#REF!,1,4)="STUB","NULL","REC."&amp;#REF!)&amp;" || '&lt;/"&amp;#REF!&amp;"&gt;');"</f>
        <v>#REF!</v>
      </c>
      <c r="B518" s="136"/>
      <c r="C518" s="135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25" customHeight="1">
      <c r="A519" s="135" t="e">
        <f>"HTP.P('&lt;"&amp;#REF!&amp;"&gt;' || "&amp;IF(MID(#REF!,1,4)="STUB","NULL","REC."&amp;#REF!)&amp;" || '&lt;/"&amp;#REF!&amp;"&gt;');"</f>
        <v>#REF!</v>
      </c>
      <c r="B519" s="136"/>
      <c r="C519" s="135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25" customHeight="1">
      <c r="A520" s="135" t="e">
        <f>"HTP.P('&lt;"&amp;#REF!&amp;"&gt;' || "&amp;IF(MID(#REF!,1,4)="STUB","NULL","REC."&amp;#REF!)&amp;" || '&lt;/"&amp;#REF!&amp;"&gt;');"</f>
        <v>#REF!</v>
      </c>
      <c r="B520" s="136"/>
      <c r="C520" s="135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25" customHeight="1">
      <c r="A521" s="135" t="e">
        <f>"HTP.P('&lt;"&amp;#REF!&amp;"&gt;' || "&amp;IF(MID(#REF!,1,4)="STUB","NULL","REC."&amp;#REF!)&amp;" || '&lt;/"&amp;#REF!&amp;"&gt;');"</f>
        <v>#REF!</v>
      </c>
      <c r="B521" s="136"/>
      <c r="C521" s="135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25" customHeight="1">
      <c r="A522" s="135" t="e">
        <f>"HTP.P('&lt;"&amp;#REF!&amp;"&gt;' || "&amp;IF(MID(#REF!,1,4)="STUB","NULL","REC."&amp;#REF!)&amp;" || '&lt;/"&amp;#REF!&amp;"&gt;');"</f>
        <v>#REF!</v>
      </c>
      <c r="B522" s="136"/>
      <c r="C522" s="135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25" customHeight="1">
      <c r="A523" s="135" t="e">
        <f>"HTP.P('&lt;"&amp;#REF!&amp;"&gt;' || "&amp;IF(MID(#REF!,1,4)="STUB","NULL","REC."&amp;#REF!)&amp;" || '&lt;/"&amp;#REF!&amp;"&gt;');"</f>
        <v>#REF!</v>
      </c>
      <c r="B523" s="136"/>
      <c r="C523" s="135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25" customHeight="1">
      <c r="A524" s="135" t="e">
        <f>"HTP.P('&lt;"&amp;#REF!&amp;"&gt;' || "&amp;IF(MID(#REF!,1,4)="STUB","NULL","REC."&amp;#REF!)&amp;" || '&lt;/"&amp;#REF!&amp;"&gt;');"</f>
        <v>#REF!</v>
      </c>
      <c r="B524" s="136"/>
      <c r="C524" s="135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25" customHeight="1">
      <c r="A525" s="135" t="e">
        <f>"HTP.P('&lt;"&amp;#REF!&amp;"&gt;' || "&amp;IF(MID(#REF!,1,4)="STUB","NULL","REC."&amp;#REF!)&amp;" || '&lt;/"&amp;#REF!&amp;"&gt;');"</f>
        <v>#REF!</v>
      </c>
      <c r="B525" s="136"/>
      <c r="C525" s="135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25" customHeight="1">
      <c r="A526" s="135" t="e">
        <f>"HTP.P('&lt;"&amp;#REF!&amp;"&gt;' || "&amp;IF(MID(#REF!,1,4)="STUB","NULL","REC."&amp;#REF!)&amp;" || '&lt;/"&amp;#REF!&amp;"&gt;');"</f>
        <v>#REF!</v>
      </c>
      <c r="B526" s="136"/>
      <c r="C526" s="135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25" customHeight="1">
      <c r="A527" s="135" t="e">
        <f>"HTP.P('&lt;"&amp;#REF!&amp;"&gt;' || "&amp;IF(MID(#REF!,1,4)="STUB","NULL","REC."&amp;#REF!)&amp;" || '&lt;/"&amp;#REF!&amp;"&gt;');"</f>
        <v>#REF!</v>
      </c>
      <c r="B527" s="136"/>
      <c r="C527" s="135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25" customHeight="1">
      <c r="A528" s="135" t="e">
        <f>"HTP.P('&lt;"&amp;#REF!&amp;"&gt;' || "&amp;IF(MID(#REF!,1,4)="STUB","NULL","REC."&amp;#REF!)&amp;" || '&lt;/"&amp;#REF!&amp;"&gt;');"</f>
        <v>#REF!</v>
      </c>
      <c r="B528" s="136"/>
      <c r="C528" s="135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25" customHeight="1">
      <c r="A529" s="135" t="e">
        <f>"HTP.P('&lt;"&amp;#REF!&amp;"&gt;' || "&amp;IF(MID(#REF!,1,4)="STUB","NULL","REC."&amp;#REF!)&amp;" || '&lt;/"&amp;#REF!&amp;"&gt;');"</f>
        <v>#REF!</v>
      </c>
      <c r="B529" s="136"/>
      <c r="C529" s="135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25" customHeight="1">
      <c r="A530" s="135" t="e">
        <f>"HTP.P('&lt;"&amp;#REF!&amp;"&gt;' || "&amp;IF(MID(#REF!,1,4)="STUB","NULL","REC."&amp;#REF!)&amp;" || '&lt;/"&amp;#REF!&amp;"&gt;');"</f>
        <v>#REF!</v>
      </c>
      <c r="B530" s="136"/>
      <c r="C530" s="135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25" customHeight="1">
      <c r="A531" s="135" t="e">
        <f>"HTP.P('&lt;"&amp;#REF!&amp;"&gt;' || "&amp;IF(MID(#REF!,1,4)="STUB","NULL","REC."&amp;#REF!)&amp;" || '&lt;/"&amp;#REF!&amp;"&gt;');"</f>
        <v>#REF!</v>
      </c>
      <c r="B531" s="136"/>
      <c r="C531" s="135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25" customHeight="1">
      <c r="A532" s="135" t="e">
        <f>"HTP.P('&lt;"&amp;#REF!&amp;"&gt;' || "&amp;IF(MID(#REF!,1,4)="STUB","NULL","REC."&amp;#REF!)&amp;" || '&lt;/"&amp;#REF!&amp;"&gt;');"</f>
        <v>#REF!</v>
      </c>
      <c r="B532" s="136"/>
      <c r="C532" s="135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25" customHeight="1">
      <c r="A533" s="135" t="e">
        <f>"HTP.P('&lt;"&amp;#REF!&amp;"&gt;' || "&amp;IF(MID(#REF!,1,4)="STUB","NULL","REC."&amp;#REF!)&amp;" || '&lt;/"&amp;#REF!&amp;"&gt;');"</f>
        <v>#REF!</v>
      </c>
      <c r="B533" s="136"/>
      <c r="C533" s="135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25" customHeight="1">
      <c r="A534" s="135" t="e">
        <f>"HTP.P('&lt;"&amp;#REF!&amp;"&gt;' || "&amp;IF(MID(#REF!,1,4)="STUB","NULL","REC."&amp;#REF!)&amp;" || '&lt;/"&amp;#REF!&amp;"&gt;');"</f>
        <v>#REF!</v>
      </c>
      <c r="B534" s="136"/>
      <c r="C534" s="135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25" customHeight="1">
      <c r="A535" s="135" t="e">
        <f>"HTP.P('&lt;"&amp;#REF!&amp;"&gt;' || "&amp;IF(MID(#REF!,1,4)="STUB","NULL","REC."&amp;#REF!)&amp;" || '&lt;/"&amp;#REF!&amp;"&gt;');"</f>
        <v>#REF!</v>
      </c>
      <c r="B535" s="136"/>
      <c r="C535" s="135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25" customHeight="1">
      <c r="A536" s="135" t="e">
        <f>"HTP.P('&lt;"&amp;#REF!&amp;"&gt;' || "&amp;IF(MID(#REF!,1,4)="STUB","NULL","REC."&amp;#REF!)&amp;" || '&lt;/"&amp;#REF!&amp;"&gt;');"</f>
        <v>#REF!</v>
      </c>
      <c r="B536" s="136"/>
      <c r="C536" s="135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25" customHeight="1">
      <c r="A537" s="135" t="e">
        <f>"HTP.P('&lt;"&amp;#REF!&amp;"&gt;' || "&amp;IF(MID(#REF!,1,4)="STUB","NULL","REC."&amp;#REF!)&amp;" || '&lt;/"&amp;#REF!&amp;"&gt;');"</f>
        <v>#REF!</v>
      </c>
      <c r="B537" s="136"/>
      <c r="C537" s="135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25" customHeight="1">
      <c r="A538" s="135" t="e">
        <f>"HTP.P('&lt;"&amp;#REF!&amp;"&gt;' || "&amp;IF(MID(#REF!,1,4)="STUB","NULL","REC."&amp;#REF!)&amp;" || '&lt;/"&amp;#REF!&amp;"&gt;');"</f>
        <v>#REF!</v>
      </c>
      <c r="B538" s="136"/>
      <c r="C538" s="135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25" customHeight="1">
      <c r="A539" s="135" t="e">
        <f>"HTP.P('&lt;"&amp;#REF!&amp;"&gt;' || "&amp;IF(MID(#REF!,1,4)="STUB","NULL","REC."&amp;#REF!)&amp;" || '&lt;/"&amp;#REF!&amp;"&gt;');"</f>
        <v>#REF!</v>
      </c>
      <c r="B539" s="136"/>
      <c r="C539" s="135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25" customHeight="1">
      <c r="A540" s="135" t="e">
        <f>"HTP.P('&lt;"&amp;#REF!&amp;"&gt;' || "&amp;IF(MID(#REF!,1,4)="STUB","NULL","REC."&amp;#REF!)&amp;" || '&lt;/"&amp;#REF!&amp;"&gt;');"</f>
        <v>#REF!</v>
      </c>
      <c r="B540" s="136"/>
      <c r="C540" s="135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25" customHeight="1">
      <c r="A541" s="135" t="e">
        <f>"HTP.P('&lt;"&amp;#REF!&amp;"&gt;' || "&amp;IF(MID(#REF!,1,4)="STUB","NULL","REC."&amp;#REF!)&amp;" || '&lt;/"&amp;#REF!&amp;"&gt;');"</f>
        <v>#REF!</v>
      </c>
      <c r="B541" s="136"/>
      <c r="C541" s="135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25" customHeight="1">
      <c r="A542" s="135" t="e">
        <f>"HTP.P('&lt;"&amp;#REF!&amp;"&gt;' || "&amp;IF(MID(#REF!,1,4)="STUB","NULL","REC."&amp;#REF!)&amp;" || '&lt;/"&amp;#REF!&amp;"&gt;');"</f>
        <v>#REF!</v>
      </c>
      <c r="B542" s="136"/>
      <c r="C542" s="135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25" customHeight="1">
      <c r="A543" s="135" t="e">
        <f>"HTP.P('&lt;"&amp;#REF!&amp;"&gt;' || "&amp;IF(MID(#REF!,1,4)="STUB","NULL","REC."&amp;#REF!)&amp;" || '&lt;/"&amp;#REF!&amp;"&gt;');"</f>
        <v>#REF!</v>
      </c>
      <c r="B543" s="136"/>
      <c r="C543" s="135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25" customHeight="1">
      <c r="A544" s="135" t="e">
        <f>"HTP.P('&lt;"&amp;#REF!&amp;"&gt;' || "&amp;IF(MID(#REF!,1,4)="STUB","NULL","REC."&amp;#REF!)&amp;" || '&lt;/"&amp;#REF!&amp;"&gt;');"</f>
        <v>#REF!</v>
      </c>
      <c r="B544" s="136"/>
      <c r="C544" s="135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25" customHeight="1">
      <c r="A545" s="135" t="e">
        <f>"HTP.P('&lt;"&amp;#REF!&amp;"&gt;' || "&amp;IF(MID(#REF!,1,4)="STUB","NULL","REC."&amp;#REF!)&amp;" || '&lt;/"&amp;#REF!&amp;"&gt;');"</f>
        <v>#REF!</v>
      </c>
      <c r="B545" s="136"/>
      <c r="C545" s="135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25" customHeight="1">
      <c r="A546" s="135" t="e">
        <f>"HTP.P('&lt;"&amp;#REF!&amp;"&gt;' || "&amp;IF(MID(#REF!,1,4)="STUB","NULL","REC."&amp;#REF!)&amp;" || '&lt;/"&amp;#REF!&amp;"&gt;');"</f>
        <v>#REF!</v>
      </c>
      <c r="B546" s="136"/>
      <c r="C546" s="135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25" customHeight="1">
      <c r="A547" s="135" t="e">
        <f>"HTP.P('&lt;"&amp;#REF!&amp;"&gt;' || "&amp;IF(MID(#REF!,1,4)="STUB","NULL","REC."&amp;#REF!)&amp;" || '&lt;/"&amp;#REF!&amp;"&gt;');"</f>
        <v>#REF!</v>
      </c>
      <c r="B547" s="136"/>
      <c r="C547" s="135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25" customHeight="1">
      <c r="A548" s="135" t="e">
        <f>"HTP.P('&lt;"&amp;#REF!&amp;"&gt;' || "&amp;IF(MID(#REF!,1,4)="STUB","NULL","REC."&amp;#REF!)&amp;" || '&lt;/"&amp;#REF!&amp;"&gt;');"</f>
        <v>#REF!</v>
      </c>
      <c r="B548" s="136"/>
      <c r="C548" s="135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25" customHeight="1">
      <c r="A549" s="135" t="e">
        <f>"HTP.P('&lt;"&amp;#REF!&amp;"&gt;' || "&amp;IF(MID(#REF!,1,4)="STUB","NULL","REC."&amp;#REF!)&amp;" || '&lt;/"&amp;#REF!&amp;"&gt;');"</f>
        <v>#REF!</v>
      </c>
      <c r="B549" s="136"/>
      <c r="C549" s="135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25" customHeight="1">
      <c r="A550" s="135" t="e">
        <f>"HTP.P('&lt;"&amp;#REF!&amp;"&gt;' || "&amp;IF(MID(#REF!,1,4)="STUB","NULL","REC."&amp;#REF!)&amp;" || '&lt;/"&amp;#REF!&amp;"&gt;');"</f>
        <v>#REF!</v>
      </c>
      <c r="B550" s="136"/>
      <c r="C550" s="135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25" customHeight="1">
      <c r="A551" s="135" t="e">
        <f>"HTP.P('&lt;"&amp;#REF!&amp;"&gt;' || "&amp;IF(MID(#REF!,1,4)="STUB","NULL","REC."&amp;#REF!)&amp;" || '&lt;/"&amp;#REF!&amp;"&gt;');"</f>
        <v>#REF!</v>
      </c>
      <c r="B551" s="136"/>
      <c r="C551" s="135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25" customHeight="1">
      <c r="A552" s="135" t="e">
        <f>"HTP.P('&lt;"&amp;#REF!&amp;"&gt;' || "&amp;IF(MID(#REF!,1,4)="STUB","NULL","REC."&amp;#REF!)&amp;" || '&lt;/"&amp;#REF!&amp;"&gt;');"</f>
        <v>#REF!</v>
      </c>
      <c r="B552" s="136"/>
      <c r="C552" s="135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25" customHeight="1">
      <c r="A553" s="135" t="e">
        <f>"HTP.P('&lt;"&amp;#REF!&amp;"&gt;' || "&amp;IF(MID(#REF!,1,4)="STUB","NULL","REC."&amp;#REF!)&amp;" || '&lt;/"&amp;#REF!&amp;"&gt;');"</f>
        <v>#REF!</v>
      </c>
      <c r="B553" s="136"/>
      <c r="C553" s="135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25" customHeight="1">
      <c r="A554" s="135" t="e">
        <f>"HTP.P('&lt;"&amp;#REF!&amp;"&gt;' || "&amp;IF(MID(#REF!,1,4)="STUB","NULL","REC."&amp;#REF!)&amp;" || '&lt;/"&amp;#REF!&amp;"&gt;');"</f>
        <v>#REF!</v>
      </c>
      <c r="B554" s="136"/>
      <c r="C554" s="135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25" customHeight="1">
      <c r="A555" s="135" t="e">
        <f>"HTP.P('&lt;"&amp;#REF!&amp;"&gt;' || "&amp;IF(MID(#REF!,1,4)="STUB","NULL","REC."&amp;#REF!)&amp;" || '&lt;/"&amp;#REF!&amp;"&gt;');"</f>
        <v>#REF!</v>
      </c>
      <c r="B555" s="136"/>
      <c r="C555" s="135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25" customHeight="1">
      <c r="A556" s="135" t="e">
        <f>"HTP.P('&lt;"&amp;#REF!&amp;"&gt;' || "&amp;IF(MID(#REF!,1,4)="STUB","NULL","REC."&amp;#REF!)&amp;" || '&lt;/"&amp;#REF!&amp;"&gt;');"</f>
        <v>#REF!</v>
      </c>
      <c r="B556" s="136"/>
      <c r="C556" s="135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25" customHeight="1">
      <c r="A557" s="135" t="e">
        <f>"HTP.P('&lt;"&amp;#REF!&amp;"&gt;' || "&amp;IF(MID(#REF!,1,4)="STUB","NULL","REC."&amp;#REF!)&amp;" || '&lt;/"&amp;#REF!&amp;"&gt;');"</f>
        <v>#REF!</v>
      </c>
      <c r="B557" s="136"/>
      <c r="C557" s="135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25" customHeight="1">
      <c r="A558" s="135" t="e">
        <f>"HTP.P('&lt;"&amp;#REF!&amp;"&gt;' || "&amp;IF(MID(#REF!,1,4)="STUB","NULL","REC."&amp;#REF!)&amp;" || '&lt;/"&amp;#REF!&amp;"&gt;');"</f>
        <v>#REF!</v>
      </c>
      <c r="B558" s="136"/>
      <c r="C558" s="135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25" customHeight="1">
      <c r="A559" s="135" t="e">
        <f>"HTP.P('&lt;"&amp;#REF!&amp;"&gt;' || "&amp;IF(MID(#REF!,1,4)="STUB","NULL","REC."&amp;#REF!)&amp;" || '&lt;/"&amp;#REF!&amp;"&gt;');"</f>
        <v>#REF!</v>
      </c>
      <c r="B559" s="136"/>
      <c r="C559" s="135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25" customHeight="1">
      <c r="A560" s="135" t="e">
        <f>"HTP.P('&lt;"&amp;#REF!&amp;"&gt;' || "&amp;IF(MID(#REF!,1,4)="STUB","NULL","REC."&amp;#REF!)&amp;" || '&lt;/"&amp;#REF!&amp;"&gt;');"</f>
        <v>#REF!</v>
      </c>
      <c r="B560" s="136"/>
      <c r="C560" s="135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25" customHeight="1">
      <c r="A561" s="135" t="e">
        <f>"HTP.P('&lt;"&amp;#REF!&amp;"&gt;' || "&amp;IF(MID(#REF!,1,4)="STUB","NULL","REC."&amp;#REF!)&amp;" || '&lt;/"&amp;#REF!&amp;"&gt;');"</f>
        <v>#REF!</v>
      </c>
      <c r="B561" s="136"/>
      <c r="C561" s="135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25" customHeight="1">
      <c r="A562" s="135" t="e">
        <f>"HTP.P('&lt;"&amp;#REF!&amp;"&gt;' || "&amp;IF(MID(#REF!,1,4)="STUB","NULL","REC."&amp;#REF!)&amp;" || '&lt;/"&amp;#REF!&amp;"&gt;');"</f>
        <v>#REF!</v>
      </c>
      <c r="B562" s="136"/>
      <c r="C562" s="135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25" customHeight="1">
      <c r="A563" s="135" t="e">
        <f>"HTP.P('&lt;"&amp;#REF!&amp;"&gt;' || "&amp;IF(MID(#REF!,1,4)="STUB","NULL","REC."&amp;#REF!)&amp;" || '&lt;/"&amp;#REF!&amp;"&gt;');"</f>
        <v>#REF!</v>
      </c>
      <c r="B563" s="136"/>
      <c r="C563" s="135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25" customHeight="1">
      <c r="A564" s="135" t="e">
        <f>"HTP.P('&lt;"&amp;#REF!&amp;"&gt;' || "&amp;IF(MID(#REF!,1,4)="STUB","NULL","REC."&amp;#REF!)&amp;" || '&lt;/"&amp;#REF!&amp;"&gt;');"</f>
        <v>#REF!</v>
      </c>
      <c r="B564" s="136"/>
      <c r="C564" s="135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25" customHeight="1">
      <c r="A565" s="135" t="e">
        <f>"HTP.P('&lt;"&amp;#REF!&amp;"&gt;' || "&amp;IF(MID(#REF!,1,4)="STUB","NULL","REC."&amp;#REF!)&amp;" || '&lt;/"&amp;#REF!&amp;"&gt;');"</f>
        <v>#REF!</v>
      </c>
      <c r="B565" s="136"/>
      <c r="C565" s="135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25" customHeight="1">
      <c r="A566" s="135" t="e">
        <f>"HTP.P('&lt;"&amp;#REF!&amp;"&gt;' || "&amp;IF(MID(#REF!,1,4)="STUB","NULL","REC."&amp;#REF!)&amp;" || '&lt;/"&amp;#REF!&amp;"&gt;');"</f>
        <v>#REF!</v>
      </c>
      <c r="B566" s="136"/>
      <c r="C566" s="135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25" customHeight="1">
      <c r="A567" s="135" t="e">
        <f>"HTP.P('&lt;"&amp;#REF!&amp;"&gt;' || "&amp;IF(MID(#REF!,1,4)="STUB","NULL","REC."&amp;#REF!)&amp;" || '&lt;/"&amp;#REF!&amp;"&gt;');"</f>
        <v>#REF!</v>
      </c>
      <c r="B567" s="136"/>
      <c r="C567" s="135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25" customHeight="1">
      <c r="A568" s="135" t="e">
        <f>"HTP.P('&lt;"&amp;#REF!&amp;"&gt;' || "&amp;IF(MID(#REF!,1,4)="STUB","NULL","REC."&amp;#REF!)&amp;" || '&lt;/"&amp;#REF!&amp;"&gt;');"</f>
        <v>#REF!</v>
      </c>
      <c r="B568" s="136"/>
      <c r="C568" s="135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25" customHeight="1">
      <c r="A569" s="135" t="e">
        <f>"HTP.P('&lt;"&amp;#REF!&amp;"&gt;' || "&amp;IF(MID(#REF!,1,4)="STUB","NULL","REC."&amp;#REF!)&amp;" || '&lt;/"&amp;#REF!&amp;"&gt;');"</f>
        <v>#REF!</v>
      </c>
      <c r="B569" s="136"/>
      <c r="C569" s="135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25" customHeight="1">
      <c r="A570" s="135" t="e">
        <f>"HTP.P('&lt;"&amp;#REF!&amp;"&gt;' || "&amp;IF(MID(#REF!,1,4)="STUB","NULL","REC."&amp;#REF!)&amp;" || '&lt;/"&amp;#REF!&amp;"&gt;');"</f>
        <v>#REF!</v>
      </c>
      <c r="B570" s="136"/>
      <c r="C570" s="135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25" customHeight="1">
      <c r="A571" s="135" t="e">
        <f>"HTP.P('&lt;"&amp;#REF!&amp;"&gt;' || "&amp;IF(MID(#REF!,1,4)="STUB","NULL","REC."&amp;#REF!)&amp;" || '&lt;/"&amp;#REF!&amp;"&gt;');"</f>
        <v>#REF!</v>
      </c>
      <c r="B571" s="136"/>
      <c r="C571" s="135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25" customHeight="1">
      <c r="A572" s="135" t="e">
        <f>"HTP.P('&lt;"&amp;#REF!&amp;"&gt;' || "&amp;IF(MID(#REF!,1,4)="STUB","NULL","REC."&amp;#REF!)&amp;" || '&lt;/"&amp;#REF!&amp;"&gt;');"</f>
        <v>#REF!</v>
      </c>
      <c r="B572" s="136"/>
      <c r="C572" s="135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25" customHeight="1">
      <c r="A573" s="135" t="e">
        <f>"HTP.P('&lt;"&amp;#REF!&amp;"&gt;' || "&amp;IF(MID(#REF!,1,4)="STUB","NULL","REC."&amp;#REF!)&amp;" || '&lt;/"&amp;#REF!&amp;"&gt;');"</f>
        <v>#REF!</v>
      </c>
      <c r="B573" s="136"/>
      <c r="C573" s="135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25" customHeight="1">
      <c r="A574" s="135" t="e">
        <f>"HTP.P('&lt;"&amp;#REF!&amp;"&gt;' || "&amp;IF(MID(#REF!,1,4)="STUB","NULL","REC."&amp;#REF!)&amp;" || '&lt;/"&amp;#REF!&amp;"&gt;');"</f>
        <v>#REF!</v>
      </c>
      <c r="B574" s="136"/>
      <c r="C574" s="135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25" customHeight="1">
      <c r="A575" s="135" t="e">
        <f>"HTP.P('&lt;"&amp;#REF!&amp;"&gt;' || "&amp;IF(MID(#REF!,1,4)="STUB","NULL","REC."&amp;#REF!)&amp;" || '&lt;/"&amp;#REF!&amp;"&gt;');"</f>
        <v>#REF!</v>
      </c>
      <c r="B575" s="136"/>
      <c r="C575" s="135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25" customHeight="1">
      <c r="A576" s="135" t="e">
        <f>"HTP.P('&lt;"&amp;#REF!&amp;"&gt;' || "&amp;IF(MID(#REF!,1,4)="STUB","NULL","REC."&amp;#REF!)&amp;" || '&lt;/"&amp;#REF!&amp;"&gt;');"</f>
        <v>#REF!</v>
      </c>
      <c r="B576" s="136"/>
      <c r="C576" s="135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25" customHeight="1">
      <c r="A577" s="135" t="e">
        <f>"HTP.P('&lt;"&amp;#REF!&amp;"&gt;' || "&amp;IF(MID(#REF!,1,4)="STUB","NULL","REC."&amp;#REF!)&amp;" || '&lt;/"&amp;#REF!&amp;"&gt;');"</f>
        <v>#REF!</v>
      </c>
      <c r="B577" s="136"/>
      <c r="C577" s="135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25" customHeight="1">
      <c r="A578" s="135" t="e">
        <f>"HTP.P('&lt;"&amp;#REF!&amp;"&gt;' || "&amp;IF(MID(#REF!,1,4)="STUB","NULL","REC."&amp;#REF!)&amp;" || '&lt;/"&amp;#REF!&amp;"&gt;');"</f>
        <v>#REF!</v>
      </c>
      <c r="B578" s="136"/>
      <c r="C578" s="135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25" customHeight="1">
      <c r="A579" s="135" t="e">
        <f>"HTP.P('&lt;"&amp;#REF!&amp;"&gt;' || "&amp;IF(MID(#REF!,1,4)="STUB","NULL","REC."&amp;#REF!)&amp;" || '&lt;/"&amp;#REF!&amp;"&gt;');"</f>
        <v>#REF!</v>
      </c>
      <c r="B579" s="136"/>
      <c r="C579" s="135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25" customHeight="1">
      <c r="A580" s="135" t="e">
        <f>"HTP.P('&lt;"&amp;#REF!&amp;"&gt;' || "&amp;IF(MID(#REF!,1,4)="STUB","NULL","REC."&amp;#REF!)&amp;" || '&lt;/"&amp;#REF!&amp;"&gt;');"</f>
        <v>#REF!</v>
      </c>
      <c r="B580" s="136"/>
      <c r="C580" s="135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25" customHeight="1">
      <c r="A581" s="135" t="e">
        <f>"HTP.P('&lt;"&amp;#REF!&amp;"&gt;' || "&amp;IF(MID(#REF!,1,4)="STUB","NULL","REC."&amp;#REF!)&amp;" || '&lt;/"&amp;#REF!&amp;"&gt;');"</f>
        <v>#REF!</v>
      </c>
      <c r="B581" s="136"/>
      <c r="C581" s="135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25" customHeight="1">
      <c r="A582" s="135" t="e">
        <f>"HTP.P('&lt;"&amp;#REF!&amp;"&gt;' || "&amp;IF(MID(#REF!,1,4)="STUB","NULL","REC."&amp;#REF!)&amp;" || '&lt;/"&amp;#REF!&amp;"&gt;');"</f>
        <v>#REF!</v>
      </c>
      <c r="B582" s="136"/>
      <c r="C582" s="135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25" customHeight="1">
      <c r="A583" s="135" t="e">
        <f>"HTP.P('&lt;"&amp;#REF!&amp;"&gt;' || "&amp;IF(MID(#REF!,1,4)="STUB","NULL","REC."&amp;#REF!)&amp;" || '&lt;/"&amp;#REF!&amp;"&gt;');"</f>
        <v>#REF!</v>
      </c>
      <c r="B583" s="136"/>
      <c r="C583" s="135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25" customHeight="1">
      <c r="A584" s="135" t="e">
        <f>"HTP.P('&lt;"&amp;#REF!&amp;"&gt;' || "&amp;IF(MID(#REF!,1,4)="STUB","NULL","REC."&amp;#REF!)&amp;" || '&lt;/"&amp;#REF!&amp;"&gt;');"</f>
        <v>#REF!</v>
      </c>
      <c r="B584" s="136"/>
      <c r="C584" s="135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25" customHeight="1">
      <c r="A585" s="135" t="e">
        <f>"HTP.P('&lt;"&amp;#REF!&amp;"&gt;' || "&amp;IF(MID(#REF!,1,4)="STUB","NULL","REC."&amp;#REF!)&amp;" || '&lt;/"&amp;#REF!&amp;"&gt;');"</f>
        <v>#REF!</v>
      </c>
      <c r="B585" s="136"/>
      <c r="C585" s="135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25" customHeight="1">
      <c r="A586" s="135" t="e">
        <f>"HTP.P('&lt;"&amp;#REF!&amp;"&gt;' || "&amp;IF(MID(#REF!,1,4)="STUB","NULL","REC."&amp;#REF!)&amp;" || '&lt;/"&amp;#REF!&amp;"&gt;');"</f>
        <v>#REF!</v>
      </c>
      <c r="B586" s="136"/>
      <c r="C586" s="135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25" customHeight="1">
      <c r="A587" s="135" t="e">
        <f>"HTP.P('&lt;"&amp;#REF!&amp;"&gt;' || "&amp;IF(MID(#REF!,1,4)="STUB","NULL","REC."&amp;#REF!)&amp;" || '&lt;/"&amp;#REF!&amp;"&gt;');"</f>
        <v>#REF!</v>
      </c>
      <c r="B587" s="136"/>
      <c r="C587" s="135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25" customHeight="1">
      <c r="A588" s="135" t="e">
        <f>"HTP.P('&lt;"&amp;#REF!&amp;"&gt;' || "&amp;IF(MID(#REF!,1,4)="STUB","NULL","REC."&amp;#REF!)&amp;" || '&lt;/"&amp;#REF!&amp;"&gt;');"</f>
        <v>#REF!</v>
      </c>
      <c r="B588" s="136"/>
      <c r="C588" s="135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25" customHeight="1">
      <c r="A589" s="135" t="e">
        <f>"HTP.P('&lt;"&amp;#REF!&amp;"&gt;' || "&amp;IF(MID(#REF!,1,4)="STUB","NULL","REC."&amp;#REF!)&amp;" || '&lt;/"&amp;#REF!&amp;"&gt;');"</f>
        <v>#REF!</v>
      </c>
      <c r="B589" s="136"/>
      <c r="C589" s="135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25" customHeight="1">
      <c r="A590" s="135" t="e">
        <f>"HTP.P('&lt;"&amp;#REF!&amp;"&gt;' || "&amp;IF(MID(#REF!,1,4)="STUB","NULL","REC."&amp;#REF!)&amp;" || '&lt;/"&amp;#REF!&amp;"&gt;');"</f>
        <v>#REF!</v>
      </c>
      <c r="B590" s="136"/>
      <c r="C590" s="135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25" customHeight="1">
      <c r="A591" s="135" t="e">
        <f>"HTP.P('&lt;"&amp;#REF!&amp;"&gt;' || "&amp;IF(MID(#REF!,1,4)="STUB","NULL","REC."&amp;#REF!)&amp;" || '&lt;/"&amp;#REF!&amp;"&gt;');"</f>
        <v>#REF!</v>
      </c>
      <c r="B591" s="136"/>
      <c r="C591" s="135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25" customHeight="1">
      <c r="A592" s="135" t="e">
        <f>"HTP.P('&lt;"&amp;#REF!&amp;"&gt;' || "&amp;IF(MID(#REF!,1,4)="STUB","NULL","REC."&amp;#REF!)&amp;" || '&lt;/"&amp;#REF!&amp;"&gt;');"</f>
        <v>#REF!</v>
      </c>
      <c r="B592" s="136"/>
      <c r="C592" s="135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25" customHeight="1">
      <c r="A593" s="135" t="e">
        <f>"HTP.P('&lt;"&amp;#REF!&amp;"&gt;' || "&amp;IF(MID(#REF!,1,4)="STUB","NULL","REC."&amp;#REF!)&amp;" || '&lt;/"&amp;#REF!&amp;"&gt;');"</f>
        <v>#REF!</v>
      </c>
      <c r="B593" s="136"/>
      <c r="C593" s="135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25" customHeight="1">
      <c r="A594" s="135" t="e">
        <f>"HTP.P('&lt;"&amp;#REF!&amp;"&gt;' || "&amp;IF(MID(#REF!,1,4)="STUB","NULL","REC."&amp;#REF!)&amp;" || '&lt;/"&amp;#REF!&amp;"&gt;');"</f>
        <v>#REF!</v>
      </c>
      <c r="B594" s="136"/>
      <c r="C594" s="135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25" customHeight="1">
      <c r="A595" s="135" t="e">
        <f>"HTP.P('&lt;"&amp;#REF!&amp;"&gt;' || "&amp;IF(MID(#REF!,1,4)="STUB","NULL","REC."&amp;#REF!)&amp;" || '&lt;/"&amp;#REF!&amp;"&gt;');"</f>
        <v>#REF!</v>
      </c>
      <c r="B595" s="136"/>
      <c r="C595" s="135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25" customHeight="1">
      <c r="A596" s="135" t="e">
        <f>"HTP.P('&lt;"&amp;#REF!&amp;"&gt;' || "&amp;IF(MID(#REF!,1,4)="STUB","NULL","REC."&amp;#REF!)&amp;" || '&lt;/"&amp;#REF!&amp;"&gt;');"</f>
        <v>#REF!</v>
      </c>
      <c r="B596" s="136"/>
      <c r="C596" s="135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25" customHeight="1">
      <c r="A597" s="135" t="e">
        <f>"HTP.P('&lt;"&amp;#REF!&amp;"&gt;' || "&amp;IF(MID(#REF!,1,4)="STUB","NULL","REC."&amp;#REF!)&amp;" || '&lt;/"&amp;#REF!&amp;"&gt;');"</f>
        <v>#REF!</v>
      </c>
      <c r="B597" s="136"/>
      <c r="C597" s="135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25" customHeight="1">
      <c r="A598" s="135" t="e">
        <f>"HTP.P('&lt;"&amp;#REF!&amp;"&gt;' || "&amp;IF(MID(#REF!,1,4)="STUB","NULL","REC."&amp;#REF!)&amp;" || '&lt;/"&amp;#REF!&amp;"&gt;');"</f>
        <v>#REF!</v>
      </c>
      <c r="B598" s="136"/>
      <c r="C598" s="135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25" customHeight="1">
      <c r="A599" s="135" t="e">
        <f>"HTP.P('&lt;"&amp;#REF!&amp;"&gt;' || "&amp;IF(MID(#REF!,1,4)="STUB","NULL","REC."&amp;#REF!)&amp;" || '&lt;/"&amp;#REF!&amp;"&gt;');"</f>
        <v>#REF!</v>
      </c>
      <c r="B599" s="136"/>
      <c r="C599" s="135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25" customHeight="1">
      <c r="A600" s="135" t="e">
        <f>"HTP.P('&lt;"&amp;#REF!&amp;"&gt;' || "&amp;IF(MID(#REF!,1,4)="STUB","NULL","REC."&amp;#REF!)&amp;" || '&lt;/"&amp;#REF!&amp;"&gt;');"</f>
        <v>#REF!</v>
      </c>
      <c r="B600" s="136"/>
      <c r="C600" s="135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25" customHeight="1">
      <c r="A601" s="135" t="e">
        <f>"HTP.P('&lt;"&amp;#REF!&amp;"&gt;' || "&amp;IF(MID(#REF!,1,4)="STUB","NULL","REC."&amp;#REF!)&amp;" || '&lt;/"&amp;#REF!&amp;"&gt;');"</f>
        <v>#REF!</v>
      </c>
      <c r="B601" s="136"/>
      <c r="C601" s="135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25" customHeight="1">
      <c r="A602" s="135" t="e">
        <f>"HTP.P('&lt;"&amp;#REF!&amp;"&gt;' || "&amp;IF(MID(#REF!,1,4)="STUB","NULL","REC."&amp;#REF!)&amp;" || '&lt;/"&amp;#REF!&amp;"&gt;');"</f>
        <v>#REF!</v>
      </c>
      <c r="B602" s="136"/>
      <c r="C602" s="135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25" customHeight="1">
      <c r="A603" s="135" t="e">
        <f>"HTP.P('&lt;"&amp;#REF!&amp;"&gt;' || "&amp;IF(MID(#REF!,1,4)="STUB","NULL","REC."&amp;#REF!)&amp;" || '&lt;/"&amp;#REF!&amp;"&gt;');"</f>
        <v>#REF!</v>
      </c>
      <c r="B603" s="136"/>
      <c r="C603" s="135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25" customHeight="1">
      <c r="A604" s="135" t="e">
        <f>"HTP.P('&lt;"&amp;#REF!&amp;"&gt;' || "&amp;IF(MID(#REF!,1,4)="STUB","NULL","REC."&amp;#REF!)&amp;" || '&lt;/"&amp;#REF!&amp;"&gt;');"</f>
        <v>#REF!</v>
      </c>
      <c r="B604" s="136"/>
      <c r="C604" s="135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25" customHeight="1">
      <c r="A605" s="135" t="e">
        <f>"HTP.P('&lt;"&amp;#REF!&amp;"&gt;' || "&amp;IF(MID(#REF!,1,4)="STUB","NULL","REC."&amp;#REF!)&amp;" || '&lt;/"&amp;#REF!&amp;"&gt;');"</f>
        <v>#REF!</v>
      </c>
      <c r="B605" s="136"/>
      <c r="C605" s="135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25" customHeight="1">
      <c r="A606" s="135" t="e">
        <f>"HTP.P('&lt;"&amp;#REF!&amp;"&gt;' || "&amp;IF(MID(#REF!,1,4)="STUB","NULL","REC."&amp;#REF!)&amp;" || '&lt;/"&amp;#REF!&amp;"&gt;');"</f>
        <v>#REF!</v>
      </c>
      <c r="B606" s="136"/>
      <c r="C606" s="135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25" customHeight="1">
      <c r="A607" s="135" t="e">
        <f>"HTP.P('&lt;"&amp;#REF!&amp;"&gt;' || "&amp;IF(MID(#REF!,1,4)="STUB","NULL","REC."&amp;#REF!)&amp;" || '&lt;/"&amp;#REF!&amp;"&gt;');"</f>
        <v>#REF!</v>
      </c>
      <c r="B607" s="136"/>
      <c r="C607" s="135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25" customHeight="1">
      <c r="A608" s="135" t="e">
        <f>"HTP.P('&lt;"&amp;#REF!&amp;"&gt;' || "&amp;IF(MID(#REF!,1,4)="STUB","NULL","REC."&amp;#REF!)&amp;" || '&lt;/"&amp;#REF!&amp;"&gt;');"</f>
        <v>#REF!</v>
      </c>
      <c r="B608" s="136"/>
      <c r="C608" s="135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25" customHeight="1">
      <c r="A609" s="135" t="e">
        <f>"HTP.P('&lt;"&amp;#REF!&amp;"&gt;' || "&amp;IF(MID(#REF!,1,4)="STUB","NULL","REC."&amp;#REF!)&amp;" || '&lt;/"&amp;#REF!&amp;"&gt;');"</f>
        <v>#REF!</v>
      </c>
      <c r="B609" s="136"/>
      <c r="C609" s="135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25" customHeight="1">
      <c r="A610" s="135" t="e">
        <f>"HTP.P('&lt;"&amp;#REF!&amp;"&gt;' || "&amp;IF(MID(#REF!,1,4)="STUB","NULL","REC."&amp;#REF!)&amp;" || '&lt;/"&amp;#REF!&amp;"&gt;');"</f>
        <v>#REF!</v>
      </c>
      <c r="B610" s="136"/>
      <c r="C610" s="135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25" customHeight="1">
      <c r="A611" s="135" t="e">
        <f>"HTP.P('&lt;"&amp;#REF!&amp;"&gt;' || "&amp;IF(MID(#REF!,1,4)="STUB","NULL","REC."&amp;#REF!)&amp;" || '&lt;/"&amp;#REF!&amp;"&gt;');"</f>
        <v>#REF!</v>
      </c>
      <c r="B611" s="136"/>
      <c r="C611" s="135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25" customHeight="1">
      <c r="A612" s="135" t="e">
        <f>"HTP.P('&lt;"&amp;#REF!&amp;"&gt;' || "&amp;IF(MID(#REF!,1,4)="STUB","NULL","REC."&amp;#REF!)&amp;" || '&lt;/"&amp;#REF!&amp;"&gt;');"</f>
        <v>#REF!</v>
      </c>
      <c r="B612" s="136"/>
      <c r="C612" s="135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25" customHeight="1">
      <c r="A613" s="135" t="e">
        <f>"HTP.P('&lt;"&amp;#REF!&amp;"&gt;' || "&amp;IF(MID(#REF!,1,4)="STUB","NULL","REC."&amp;#REF!)&amp;" || '&lt;/"&amp;#REF!&amp;"&gt;');"</f>
        <v>#REF!</v>
      </c>
      <c r="B613" s="136"/>
      <c r="C613" s="135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25" customHeight="1">
      <c r="A614" s="135" t="e">
        <f>"HTP.P('&lt;"&amp;#REF!&amp;"&gt;' || "&amp;IF(MID(#REF!,1,4)="STUB","NULL","REC."&amp;#REF!)&amp;" || '&lt;/"&amp;#REF!&amp;"&gt;');"</f>
        <v>#REF!</v>
      </c>
      <c r="B614" s="136"/>
      <c r="C614" s="135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25" customHeight="1">
      <c r="A615" s="135" t="e">
        <f>"HTP.P('&lt;"&amp;#REF!&amp;"&gt;' || "&amp;IF(MID(#REF!,1,4)="STUB","NULL","REC."&amp;#REF!)&amp;" || '&lt;/"&amp;#REF!&amp;"&gt;');"</f>
        <v>#REF!</v>
      </c>
      <c r="B615" s="136"/>
      <c r="C615" s="135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25" customHeight="1">
      <c r="A616" s="135" t="e">
        <f>"HTP.P('&lt;"&amp;#REF!&amp;"&gt;' || "&amp;IF(MID(#REF!,1,4)="STUB","NULL","REC."&amp;#REF!)&amp;" || '&lt;/"&amp;#REF!&amp;"&gt;');"</f>
        <v>#REF!</v>
      </c>
      <c r="B616" s="136"/>
      <c r="C616" s="135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25" customHeight="1">
      <c r="A617" s="135" t="e">
        <f>"HTP.P('&lt;"&amp;#REF!&amp;"&gt;' || "&amp;IF(MID(#REF!,1,4)="STUB","NULL","REC."&amp;#REF!)&amp;" || '&lt;/"&amp;#REF!&amp;"&gt;');"</f>
        <v>#REF!</v>
      </c>
      <c r="B617" s="136"/>
      <c r="C617" s="135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25" customHeight="1">
      <c r="A618" s="135" t="e">
        <f>"HTP.P('&lt;"&amp;#REF!&amp;"&gt;' || "&amp;IF(MID(#REF!,1,4)="STUB","NULL","REC."&amp;#REF!)&amp;" || '&lt;/"&amp;#REF!&amp;"&gt;');"</f>
        <v>#REF!</v>
      </c>
      <c r="B618" s="136"/>
      <c r="C618" s="135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25" customHeight="1">
      <c r="A619" s="135" t="e">
        <f>"HTP.P('&lt;"&amp;#REF!&amp;"&gt;' || "&amp;IF(MID(#REF!,1,4)="STUB","NULL","REC."&amp;#REF!)&amp;" || '&lt;/"&amp;#REF!&amp;"&gt;');"</f>
        <v>#REF!</v>
      </c>
      <c r="B619" s="136"/>
      <c r="C619" s="135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25" customHeight="1">
      <c r="A620" s="135" t="e">
        <f>"HTP.P('&lt;"&amp;#REF!&amp;"&gt;' || "&amp;IF(MID(#REF!,1,4)="STUB","NULL","REC."&amp;#REF!)&amp;" || '&lt;/"&amp;#REF!&amp;"&gt;');"</f>
        <v>#REF!</v>
      </c>
      <c r="B620" s="136"/>
      <c r="C620" s="135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25" customHeight="1">
      <c r="A621" s="135" t="e">
        <f>"HTP.P('&lt;"&amp;#REF!&amp;"&gt;' || "&amp;IF(MID(#REF!,1,4)="STUB","NULL","REC."&amp;#REF!)&amp;" || '&lt;/"&amp;#REF!&amp;"&gt;');"</f>
        <v>#REF!</v>
      </c>
      <c r="B621" s="136"/>
      <c r="C621" s="135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25" customHeight="1">
      <c r="A622" s="135" t="e">
        <f>"HTP.P('&lt;"&amp;#REF!&amp;"&gt;' || "&amp;IF(MID(#REF!,1,4)="STUB","NULL","REC."&amp;#REF!)&amp;" || '&lt;/"&amp;#REF!&amp;"&gt;');"</f>
        <v>#REF!</v>
      </c>
      <c r="B622" s="136"/>
      <c r="C622" s="135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25" customHeight="1">
      <c r="A623" s="135" t="e">
        <f>"HTP.P('&lt;"&amp;#REF!&amp;"&gt;' || "&amp;IF(MID(#REF!,1,4)="STUB","NULL","REC."&amp;#REF!)&amp;" || '&lt;/"&amp;#REF!&amp;"&gt;');"</f>
        <v>#REF!</v>
      </c>
      <c r="B623" s="136"/>
      <c r="C623" s="135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25" customHeight="1">
      <c r="A624" s="135" t="e">
        <f>"HTP.P('&lt;"&amp;#REF!&amp;"&gt;' || "&amp;IF(MID(#REF!,1,4)="STUB","NULL","REC."&amp;#REF!)&amp;" || '&lt;/"&amp;#REF!&amp;"&gt;');"</f>
        <v>#REF!</v>
      </c>
      <c r="B624" s="136"/>
      <c r="C624" s="135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25" customHeight="1">
      <c r="A625" s="135" t="e">
        <f>"HTP.P('&lt;"&amp;#REF!&amp;"&gt;' || "&amp;IF(MID(#REF!,1,4)="STUB","NULL","REC."&amp;#REF!)&amp;" || '&lt;/"&amp;#REF!&amp;"&gt;');"</f>
        <v>#REF!</v>
      </c>
      <c r="B625" s="136"/>
      <c r="C625" s="135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25" customHeight="1">
      <c r="A626" s="135" t="e">
        <f>"HTP.P('&lt;"&amp;#REF!&amp;"&gt;' || "&amp;IF(MID(#REF!,1,4)="STUB","NULL","REC."&amp;#REF!)&amp;" || '&lt;/"&amp;#REF!&amp;"&gt;');"</f>
        <v>#REF!</v>
      </c>
      <c r="B626" s="136"/>
      <c r="C626" s="135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25" customHeight="1">
      <c r="A627" s="135" t="e">
        <f>"HTP.P('&lt;"&amp;#REF!&amp;"&gt;' || "&amp;IF(MID(#REF!,1,4)="STUB","NULL","REC."&amp;#REF!)&amp;" || '&lt;/"&amp;#REF!&amp;"&gt;');"</f>
        <v>#REF!</v>
      </c>
      <c r="B627" s="136"/>
      <c r="C627" s="135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25" customHeight="1">
      <c r="A628" s="135" t="e">
        <f>"HTP.P('&lt;"&amp;#REF!&amp;"&gt;' || "&amp;IF(MID(#REF!,1,4)="STUB","NULL","REC."&amp;#REF!)&amp;" || '&lt;/"&amp;#REF!&amp;"&gt;');"</f>
        <v>#REF!</v>
      </c>
      <c r="B628" s="136"/>
      <c r="C628" s="135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25" customHeight="1">
      <c r="A629" s="135" t="e">
        <f>"HTP.P('&lt;"&amp;#REF!&amp;"&gt;' || "&amp;IF(MID(#REF!,1,4)="STUB","NULL","REC."&amp;#REF!)&amp;" || '&lt;/"&amp;#REF!&amp;"&gt;');"</f>
        <v>#REF!</v>
      </c>
      <c r="B629" s="136"/>
      <c r="C629" s="135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25" customHeight="1">
      <c r="A630" s="135" t="e">
        <f>"HTP.P('&lt;"&amp;#REF!&amp;"&gt;' || "&amp;IF(MID(#REF!,1,4)="STUB","NULL","REC."&amp;#REF!)&amp;" || '&lt;/"&amp;#REF!&amp;"&gt;');"</f>
        <v>#REF!</v>
      </c>
      <c r="B630" s="136"/>
      <c r="C630" s="135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25" customHeight="1">
      <c r="A631" s="135" t="e">
        <f>"HTP.P('&lt;"&amp;#REF!&amp;"&gt;' || "&amp;IF(MID(#REF!,1,4)="STUB","NULL","REC."&amp;#REF!)&amp;" || '&lt;/"&amp;#REF!&amp;"&gt;');"</f>
        <v>#REF!</v>
      </c>
      <c r="B631" s="136"/>
      <c r="C631" s="135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25" customHeight="1">
      <c r="A632" s="135" t="e">
        <f>"HTP.P('&lt;"&amp;#REF!&amp;"&gt;' || "&amp;IF(MID(#REF!,1,4)="STUB","NULL","REC."&amp;#REF!)&amp;" || '&lt;/"&amp;#REF!&amp;"&gt;');"</f>
        <v>#REF!</v>
      </c>
      <c r="B632" s="136"/>
      <c r="C632" s="135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25" customHeight="1">
      <c r="A633" s="135" t="e">
        <f>"HTP.P('&lt;"&amp;#REF!&amp;"&gt;' || "&amp;IF(MID(#REF!,1,4)="STUB","NULL","REC."&amp;#REF!)&amp;" || '&lt;/"&amp;#REF!&amp;"&gt;');"</f>
        <v>#REF!</v>
      </c>
      <c r="B633" s="136"/>
      <c r="C633" s="135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25" customHeight="1">
      <c r="A634" s="135" t="e">
        <f>"HTP.P('&lt;"&amp;#REF!&amp;"&gt;' || "&amp;IF(MID(#REF!,1,4)="STUB","NULL","REC."&amp;#REF!)&amp;" || '&lt;/"&amp;#REF!&amp;"&gt;');"</f>
        <v>#REF!</v>
      </c>
      <c r="B634" s="136"/>
      <c r="C634" s="135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25" customHeight="1">
      <c r="A635" s="135" t="e">
        <f>"HTP.P('&lt;"&amp;#REF!&amp;"&gt;' || "&amp;IF(MID(#REF!,1,4)="STUB","NULL","REC."&amp;#REF!)&amp;" || '&lt;/"&amp;#REF!&amp;"&gt;');"</f>
        <v>#REF!</v>
      </c>
      <c r="B635" s="136"/>
      <c r="C635" s="135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25" customHeight="1">
      <c r="A636" s="135" t="e">
        <f>"HTP.P('&lt;"&amp;#REF!&amp;"&gt;' || "&amp;IF(MID(#REF!,1,4)="STUB","NULL","REC."&amp;#REF!)&amp;" || '&lt;/"&amp;#REF!&amp;"&gt;');"</f>
        <v>#REF!</v>
      </c>
      <c r="B636" s="136"/>
      <c r="C636" s="135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25" customHeight="1">
      <c r="A637" s="135" t="e">
        <f>"HTP.P('&lt;"&amp;#REF!&amp;"&gt;' || "&amp;IF(MID(#REF!,1,4)="STUB","NULL","REC."&amp;#REF!)&amp;" || '&lt;/"&amp;#REF!&amp;"&gt;');"</f>
        <v>#REF!</v>
      </c>
      <c r="B637" s="136"/>
      <c r="C637" s="135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25" customHeight="1">
      <c r="A638" s="135" t="e">
        <f>"HTP.P('&lt;"&amp;#REF!&amp;"&gt;' || "&amp;IF(MID(#REF!,1,4)="STUB","NULL","REC."&amp;#REF!)&amp;" || '&lt;/"&amp;#REF!&amp;"&gt;');"</f>
        <v>#REF!</v>
      </c>
      <c r="B638" s="136"/>
      <c r="C638" s="135" t="e">
        <f>"DECODE(C_T."&amp;#REF!&amp;", 0, NULL, C_T."&amp;#REF!&amp;") AS "&amp;#REF!&amp;","</f>
        <v>#REF!</v>
      </c>
      <c r="D638" s="136"/>
      <c r="F638" s="136"/>
      <c r="G638" s="136"/>
      <c r="H638" s="136"/>
      <c r="I638" s="136"/>
      <c r="J638" s="136"/>
    </row>
    <row r="639" spans="1:10" ht="11.25" customHeight="1">
      <c r="A639" s="135" t="e">
        <f>"HTP.P('&lt;"&amp;#REF!&amp;"&gt;' || "&amp;IF(MID(#REF!,1,4)="STUB","NULL","REC."&amp;#REF!)&amp;" || '&lt;/"&amp;#REF!&amp;"&gt;');"</f>
        <v>#REF!</v>
      </c>
      <c r="B639" s="136"/>
      <c r="C639" s="135" t="e">
        <f>"DECODE(C_T."&amp;#REF!&amp;", 0, NULL, C_T."&amp;#REF!&amp;") AS "&amp;#REF!&amp;","</f>
        <v>#REF!</v>
      </c>
      <c r="D639" s="136"/>
      <c r="F639" s="136"/>
      <c r="G639" s="136"/>
      <c r="H639" s="136"/>
      <c r="I639" s="136"/>
      <c r="J639" s="136"/>
    </row>
    <row r="640" spans="1:10" ht="11.25" customHeight="1">
      <c r="A640" s="135" t="e">
        <f>"HTP.P('&lt;"&amp;#REF!&amp;"&gt;' || "&amp;IF(MID(#REF!,1,4)="STUB","NULL","REC."&amp;#REF!)&amp;" || '&lt;/"&amp;#REF!&amp;"&gt;');"</f>
        <v>#REF!</v>
      </c>
      <c r="B640" s="136"/>
      <c r="C640" s="135" t="e">
        <f>"DECODE(C_T."&amp;#REF!&amp;", 0, NULL, C_T."&amp;#REF!&amp;") AS "&amp;#REF!&amp;","</f>
        <v>#REF!</v>
      </c>
      <c r="D640" s="136"/>
      <c r="F640" s="136"/>
      <c r="G640" s="136"/>
      <c r="H640" s="136"/>
      <c r="I640" s="136"/>
      <c r="J640" s="136"/>
    </row>
    <row r="641" spans="1:10" ht="11.25" customHeight="1">
      <c r="A641" s="135" t="e">
        <f>"HTP.P('&lt;"&amp;#REF!&amp;"&gt;' || "&amp;IF(MID(#REF!,1,4)="STUB","NULL","REC."&amp;#REF!)&amp;" || '&lt;/"&amp;#REF!&amp;"&gt;');"</f>
        <v>#REF!</v>
      </c>
      <c r="B641" s="136"/>
      <c r="C641" s="135" t="e">
        <f>"DECODE(C_T."&amp;#REF!&amp;", 0, NULL, C_T."&amp;#REF!&amp;") AS "&amp;#REF!&amp;","</f>
        <v>#REF!</v>
      </c>
      <c r="D641" s="136"/>
      <c r="F641" s="136"/>
      <c r="G641" s="136"/>
      <c r="H641" s="136"/>
      <c r="I641" s="136"/>
      <c r="J641" s="136"/>
    </row>
    <row r="642" spans="1:10" ht="11.25" customHeight="1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25" customHeight="1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25" customHeight="1">
      <c r="A644" s="136"/>
      <c r="B644" s="136"/>
      <c r="C644" s="136"/>
      <c r="D644" s="136"/>
      <c r="F644" s="136"/>
      <c r="G644" s="136"/>
      <c r="H644" s="136"/>
      <c r="I644" s="136"/>
      <c r="J644" s="136"/>
    </row>
    <row r="645" spans="1:10" ht="11.25" customHeight="1">
      <c r="A645" s="136"/>
      <c r="B645" s="136"/>
      <c r="C645" s="136"/>
      <c r="D645" s="136"/>
      <c r="F645" s="136"/>
      <c r="G645" s="136"/>
      <c r="H645" s="136"/>
      <c r="I645" s="136"/>
      <c r="J645" s="136"/>
    </row>
    <row r="646" spans="1:10" ht="11.25" customHeight="1">
      <c r="A646" s="136"/>
      <c r="B646" s="136"/>
      <c r="C646" s="136"/>
      <c r="D646" s="136"/>
      <c r="F646" s="136"/>
      <c r="G646" s="136"/>
      <c r="H646" s="136"/>
      <c r="I646" s="136"/>
      <c r="J646" s="136"/>
    </row>
    <row r="647" spans="1:10" ht="11.25" customHeight="1">
      <c r="A647" s="136"/>
      <c r="B647" s="136"/>
      <c r="C647" s="136"/>
      <c r="D647" s="136"/>
      <c r="F647" s="136"/>
      <c r="G647" s="136"/>
      <c r="H647" s="136"/>
      <c r="I647" s="136"/>
      <c r="J647" s="136"/>
    </row>
    <row r="648" spans="1:10" ht="11.25" customHeight="1">
      <c r="A648" s="135" t="e">
        <f>"HTP.P('&lt;"&amp;#REF!&amp;"&gt;' || "&amp;IF(MID(#REF!,1,6)="L_STUB","NULL","REC."&amp;#REF!)&amp;" || '&lt;/"&amp;#REF!&amp;"&gt;');"</f>
        <v>#REF!</v>
      </c>
      <c r="B648" s="136"/>
      <c r="C648" s="135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25" customHeight="1">
      <c r="A649" s="135" t="e">
        <f>"HTP.P('&lt;"&amp;#REF!&amp;"&gt;' || "&amp;IF(MID(#REF!,1,6)="L_STUB","NULL","REC."&amp;#REF!)&amp;" || '&lt;/"&amp;#REF!&amp;"&gt;');"</f>
        <v>#REF!</v>
      </c>
      <c r="B649" s="136"/>
      <c r="C649" s="135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25" customHeight="1">
      <c r="A650" s="135" t="e">
        <f>"HTP.P('&lt;"&amp;#REF!&amp;"&gt;' || "&amp;IF(MID(#REF!,1,6)="L_STUB","NULL","REC."&amp;#REF!)&amp;" || '&lt;/"&amp;#REF!&amp;"&gt;');"</f>
        <v>#REF!</v>
      </c>
      <c r="B650" s="136"/>
      <c r="C650" s="135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25" customHeight="1">
      <c r="A651" s="135" t="e">
        <f>"HTP.P('&lt;"&amp;#REF!&amp;"&gt;' || "&amp;IF(MID(#REF!,1,6)="L_STUB","NULL","REC."&amp;#REF!)&amp;" || '&lt;/"&amp;#REF!&amp;"&gt;');"</f>
        <v>#REF!</v>
      </c>
      <c r="B651" s="136"/>
      <c r="C651" s="135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25" customHeight="1">
      <c r="A652" s="135" t="e">
        <f>"HTP.P('&lt;"&amp;#REF!&amp;"&gt;' || "&amp;IF(MID(#REF!,1,6)="L_STUB","NULL","REC."&amp;#REF!)&amp;" || '&lt;/"&amp;#REF!&amp;"&gt;');"</f>
        <v>#REF!</v>
      </c>
      <c r="B652" s="136"/>
      <c r="C652" s="135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25" customHeight="1">
      <c r="A653" s="135" t="e">
        <f>"HTP.P('&lt;"&amp;#REF!&amp;"&gt;' || "&amp;IF(MID(#REF!,1,6)="L_STUB","NULL","REC."&amp;#REF!)&amp;" || '&lt;/"&amp;#REF!&amp;"&gt;');"</f>
        <v>#REF!</v>
      </c>
      <c r="B653" s="136"/>
      <c r="C653" s="135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25" customHeight="1">
      <c r="A654" s="135" t="e">
        <f>"HTP.P('&lt;"&amp;#REF!&amp;"&gt;' || "&amp;IF(MID(#REF!,1,6)="L_STUB","NULL","REC."&amp;#REF!)&amp;" || '&lt;/"&amp;#REF!&amp;"&gt;');"</f>
        <v>#REF!</v>
      </c>
      <c r="B654" s="136"/>
      <c r="C654" s="135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25" customHeight="1">
      <c r="A655" s="135" t="e">
        <f>"HTP.P('&lt;"&amp;#REF!&amp;"&gt;' || "&amp;IF(MID(#REF!,1,6)="L_STUB","NULL","REC."&amp;#REF!)&amp;" || '&lt;/"&amp;#REF!&amp;"&gt;');"</f>
        <v>#REF!</v>
      </c>
      <c r="B655" s="136"/>
      <c r="C655" s="135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25" customHeight="1">
      <c r="A656" s="135" t="e">
        <f>"HTP.P('&lt;"&amp;#REF!&amp;"&gt;' || "&amp;IF(MID(#REF!,1,6)="L_STUB","NULL","REC."&amp;#REF!)&amp;" || '&lt;/"&amp;#REF!&amp;"&gt;');"</f>
        <v>#REF!</v>
      </c>
      <c r="B656" s="136"/>
      <c r="C656" s="135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25" customHeight="1">
      <c r="A657" s="135" t="e">
        <f>"HTP.P('&lt;"&amp;#REF!&amp;"&gt;' || "&amp;IF(MID(#REF!,1,6)="L_STUB","NULL","REC."&amp;#REF!)&amp;" || '&lt;/"&amp;#REF!&amp;"&gt;');"</f>
        <v>#REF!</v>
      </c>
      <c r="B657" s="136"/>
      <c r="C657" s="135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25" customHeight="1">
      <c r="A658" s="135" t="e">
        <f>"HTP.P('&lt;"&amp;#REF!&amp;"&gt;' || "&amp;IF(MID(#REF!,1,6)="L_STUB","NULL","REC."&amp;#REF!)&amp;" || '&lt;/"&amp;#REF!&amp;"&gt;');"</f>
        <v>#REF!</v>
      </c>
      <c r="B658" s="136"/>
      <c r="C658" s="135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25" customHeight="1">
      <c r="A659" s="135" t="e">
        <f>"HTP.P('&lt;"&amp;#REF!&amp;"&gt;' || "&amp;IF(MID(#REF!,1,6)="L_STUB","NULL","REC."&amp;#REF!)&amp;" || '&lt;/"&amp;#REF!&amp;"&gt;');"</f>
        <v>#REF!</v>
      </c>
      <c r="B659" s="136"/>
      <c r="C659" s="135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25" customHeight="1">
      <c r="A660" s="135" t="e">
        <f>"HTP.P('&lt;"&amp;#REF!&amp;"&gt;' || "&amp;IF(MID(#REF!,1,6)="L_STUB","NULL","REC."&amp;#REF!)&amp;" || '&lt;/"&amp;#REF!&amp;"&gt;');"</f>
        <v>#REF!</v>
      </c>
      <c r="B660" s="136"/>
      <c r="C660" s="135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25" customHeight="1">
      <c r="A661" s="135" t="e">
        <f>"HTP.P('&lt;"&amp;#REF!&amp;"&gt;' || "&amp;IF(MID(#REF!,1,6)="L_STUB","NULL","REC."&amp;#REF!)&amp;" || '&lt;/"&amp;#REF!&amp;"&gt;');"</f>
        <v>#REF!</v>
      </c>
      <c r="B661" s="136"/>
      <c r="C661" s="135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25" customHeight="1">
      <c r="A662" s="135" t="e">
        <f>"HTP.P('&lt;"&amp;#REF!&amp;"&gt;' || "&amp;IF(MID(#REF!,1,6)="L_STUB","NULL","REC."&amp;#REF!)&amp;" || '&lt;/"&amp;#REF!&amp;"&gt;');"</f>
        <v>#REF!</v>
      </c>
      <c r="B662" s="136"/>
      <c r="C662" s="135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25" customHeight="1">
      <c r="A663" s="135" t="e">
        <f>"HTP.P('&lt;"&amp;#REF!&amp;"&gt;' || "&amp;IF(MID(#REF!,1,6)="L_STUB","NULL","REC."&amp;#REF!)&amp;" || '&lt;/"&amp;#REF!&amp;"&gt;');"</f>
        <v>#REF!</v>
      </c>
      <c r="B663" s="136"/>
      <c r="C663" s="135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25" customHeight="1">
      <c r="A664" s="135" t="e">
        <f>"HTP.P('&lt;"&amp;#REF!&amp;"&gt;' || "&amp;IF(MID(#REF!,1,6)="L_STUB","NULL","REC."&amp;#REF!)&amp;" || '&lt;/"&amp;#REF!&amp;"&gt;');"</f>
        <v>#REF!</v>
      </c>
      <c r="B664" s="136"/>
      <c r="C664" s="135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25" customHeight="1">
      <c r="A665" s="135" t="e">
        <f>"HTP.P('&lt;"&amp;#REF!&amp;"&gt;' || "&amp;IF(MID(#REF!,1,6)="L_STUB","NULL","REC."&amp;#REF!)&amp;" || '&lt;/"&amp;#REF!&amp;"&gt;');"</f>
        <v>#REF!</v>
      </c>
      <c r="B665" s="136"/>
      <c r="C665" s="135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25" customHeight="1">
      <c r="A666" s="135" t="e">
        <f>"HTP.P('&lt;"&amp;#REF!&amp;"&gt;' || "&amp;IF(MID(#REF!,1,6)="L_STUB","NULL","REC."&amp;#REF!)&amp;" || '&lt;/"&amp;#REF!&amp;"&gt;');"</f>
        <v>#REF!</v>
      </c>
      <c r="B666" s="136"/>
      <c r="C666" s="135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25" customHeight="1">
      <c r="A667" s="135" t="e">
        <f>"HTP.P('&lt;"&amp;#REF!&amp;"&gt;' || "&amp;IF(MID(#REF!,1,6)="L_STUB","NULL","REC."&amp;#REF!)&amp;" || '&lt;/"&amp;#REF!&amp;"&gt;');"</f>
        <v>#REF!</v>
      </c>
      <c r="B667" s="136"/>
      <c r="C667" s="135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25" customHeight="1">
      <c r="A668" s="135" t="e">
        <f>"HTP.P('&lt;"&amp;#REF!&amp;"&gt;' || "&amp;IF(MID(#REF!,1,6)="L_STUB","NULL","REC."&amp;#REF!)&amp;" || '&lt;/"&amp;#REF!&amp;"&gt;');"</f>
        <v>#REF!</v>
      </c>
      <c r="B668" s="136"/>
      <c r="C668" s="135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25" customHeight="1">
      <c r="A669" s="135" t="e">
        <f>"HTP.P('&lt;"&amp;#REF!&amp;"&gt;' || "&amp;IF(MID(#REF!,1,6)="L_STUB","NULL","REC."&amp;#REF!)&amp;" || '&lt;/"&amp;#REF!&amp;"&gt;');"</f>
        <v>#REF!</v>
      </c>
      <c r="B669" s="136"/>
      <c r="C669" s="135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25" customHeight="1">
      <c r="A670" s="135" t="e">
        <f>"HTP.P('&lt;"&amp;#REF!&amp;"&gt;' || "&amp;IF(MID(#REF!,1,6)="L_STUB","NULL","REC."&amp;#REF!)&amp;" || '&lt;/"&amp;#REF!&amp;"&gt;');"</f>
        <v>#REF!</v>
      </c>
      <c r="B670" s="136"/>
      <c r="C670" s="135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25" customHeight="1">
      <c r="A671" s="135" t="e">
        <f>"HTP.P('&lt;"&amp;#REF!&amp;"&gt;' || "&amp;IF(MID(#REF!,1,6)="L_STUB","NULL","REC."&amp;#REF!)&amp;" || '&lt;/"&amp;#REF!&amp;"&gt;');"</f>
        <v>#REF!</v>
      </c>
      <c r="B671" s="136"/>
      <c r="C671" s="135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25" customHeight="1">
      <c r="A672" s="135" t="e">
        <f>"HTP.P('&lt;"&amp;#REF!&amp;"&gt;' || "&amp;IF(MID(#REF!,1,6)="L_STUB","NULL","REC."&amp;#REF!)&amp;" || '&lt;/"&amp;#REF!&amp;"&gt;');"</f>
        <v>#REF!</v>
      </c>
      <c r="B672" s="136"/>
      <c r="C672" s="135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25" customHeight="1">
      <c r="A673" s="135" t="e">
        <f>"HTP.P('&lt;"&amp;#REF!&amp;"&gt;' || "&amp;IF(MID(#REF!,1,6)="L_STUB","NULL","REC."&amp;#REF!)&amp;" || '&lt;/"&amp;#REF!&amp;"&gt;');"</f>
        <v>#REF!</v>
      </c>
      <c r="B673" s="136"/>
      <c r="C673" s="135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25" customHeight="1">
      <c r="A674" s="135" t="e">
        <f>"HTP.P('&lt;"&amp;#REF!&amp;"&gt;' || "&amp;IF(MID(#REF!,1,6)="L_STUB","NULL","REC."&amp;#REF!)&amp;" || '&lt;/"&amp;#REF!&amp;"&gt;');"</f>
        <v>#REF!</v>
      </c>
      <c r="B674" s="136"/>
      <c r="C674" s="135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25" customHeight="1">
      <c r="A675" s="135" t="e">
        <f>"HTP.P('&lt;"&amp;#REF!&amp;"&gt;' || "&amp;IF(MID(#REF!,1,6)="L_STUB","NULL","REC."&amp;#REF!)&amp;" || '&lt;/"&amp;#REF!&amp;"&gt;');"</f>
        <v>#REF!</v>
      </c>
      <c r="B675" s="136"/>
      <c r="C675" s="135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25" customHeight="1">
      <c r="A676" s="135" t="e">
        <f>"HTP.P('&lt;"&amp;#REF!&amp;"&gt;' || "&amp;IF(MID(#REF!,1,6)="L_STUB","NULL","REC."&amp;#REF!)&amp;" || '&lt;/"&amp;#REF!&amp;"&gt;');"</f>
        <v>#REF!</v>
      </c>
      <c r="B676" s="136"/>
      <c r="C676" s="135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25" customHeight="1">
      <c r="A677" s="135" t="e">
        <f>"HTP.P('&lt;"&amp;#REF!&amp;"&gt;' || "&amp;IF(MID(#REF!,1,6)="L_STUB","NULL","REC."&amp;#REF!)&amp;" || '&lt;/"&amp;#REF!&amp;"&gt;');"</f>
        <v>#REF!</v>
      </c>
      <c r="B677" s="136"/>
      <c r="C677" s="135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25" customHeight="1">
      <c r="A678" s="135" t="e">
        <f>"HTP.P('&lt;"&amp;#REF!&amp;"&gt;' || "&amp;IF(MID(#REF!,1,6)="L_STUB","NULL","REC."&amp;#REF!)&amp;" || '&lt;/"&amp;#REF!&amp;"&gt;');"</f>
        <v>#REF!</v>
      </c>
      <c r="B678" s="136"/>
      <c r="C678" s="135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25" customHeight="1">
      <c r="A679" s="135" t="e">
        <f>"HTP.P('&lt;"&amp;#REF!&amp;"&gt;' || "&amp;IF(MID(#REF!,1,6)="L_STUB","NULL","REC."&amp;#REF!)&amp;" || '&lt;/"&amp;#REF!&amp;"&gt;');"</f>
        <v>#REF!</v>
      </c>
      <c r="B679" s="136"/>
      <c r="C679" s="135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25" customHeight="1">
      <c r="A680" s="135" t="e">
        <f>"HTP.P('&lt;"&amp;#REF!&amp;"&gt;' || "&amp;IF(MID(#REF!,1,6)="L_STUB","NULL","REC."&amp;#REF!)&amp;" || '&lt;/"&amp;#REF!&amp;"&gt;');"</f>
        <v>#REF!</v>
      </c>
      <c r="B680" s="136"/>
      <c r="C680" s="135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25" customHeight="1">
      <c r="A681" s="135" t="e">
        <f>"HTP.P('&lt;"&amp;#REF!&amp;"&gt;' || "&amp;IF(MID(#REF!,1,6)="L_STUB","NULL","REC."&amp;#REF!)&amp;" || '&lt;/"&amp;#REF!&amp;"&gt;');"</f>
        <v>#REF!</v>
      </c>
      <c r="B681" s="136"/>
      <c r="C681" s="135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25" customHeight="1">
      <c r="A682" s="135" t="e">
        <f>"HTP.P('&lt;"&amp;#REF!&amp;"&gt;' || "&amp;IF(MID(#REF!,1,6)="L_STUB","NULL","REC."&amp;#REF!)&amp;" || '&lt;/"&amp;#REF!&amp;"&gt;');"</f>
        <v>#REF!</v>
      </c>
      <c r="B682" s="136"/>
      <c r="C682" s="135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25" customHeight="1">
      <c r="A683" s="135" t="e">
        <f>"HTP.P('&lt;"&amp;#REF!&amp;"&gt;' || "&amp;IF(MID(#REF!,1,6)="L_STUB","NULL","REC."&amp;#REF!)&amp;" || '&lt;/"&amp;#REF!&amp;"&gt;');"</f>
        <v>#REF!</v>
      </c>
      <c r="B683" s="136"/>
      <c r="C683" s="135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25" customHeight="1">
      <c r="A684" s="135" t="e">
        <f>"HTP.P('&lt;"&amp;#REF!&amp;"&gt;' || "&amp;IF(MID(#REF!,1,6)="L_STUB","NULL","REC."&amp;#REF!)&amp;" || '&lt;/"&amp;#REF!&amp;"&gt;');"</f>
        <v>#REF!</v>
      </c>
      <c r="B684" s="136"/>
      <c r="C684" s="135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25" customHeight="1">
      <c r="A685" s="135" t="e">
        <f>"HTP.P('&lt;"&amp;#REF!&amp;"&gt;' || "&amp;IF(MID(#REF!,1,6)="L_STUB","NULL","REC."&amp;#REF!)&amp;" || '&lt;/"&amp;#REF!&amp;"&gt;');"</f>
        <v>#REF!</v>
      </c>
      <c r="B685" s="136"/>
      <c r="C685" s="135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25" customHeight="1">
      <c r="A686" s="135" t="e">
        <f>"HTP.P('&lt;"&amp;#REF!&amp;"&gt;' || "&amp;IF(MID(#REF!,1,6)="L_STUB","NULL","REC."&amp;#REF!)&amp;" || '&lt;/"&amp;#REF!&amp;"&gt;');"</f>
        <v>#REF!</v>
      </c>
      <c r="B686" s="136"/>
      <c r="C686" s="135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25" customHeight="1">
      <c r="A687" s="135" t="e">
        <f>"HTP.P('&lt;"&amp;#REF!&amp;"&gt;' || "&amp;IF(MID(#REF!,1,6)="L_STUB","NULL","REC."&amp;#REF!)&amp;" || '&lt;/"&amp;#REF!&amp;"&gt;');"</f>
        <v>#REF!</v>
      </c>
      <c r="B687" s="136"/>
      <c r="C687" s="135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25" customHeight="1">
      <c r="A688" s="135" t="e">
        <f>"HTP.P('&lt;"&amp;#REF!&amp;"&gt;' || "&amp;IF(MID(#REF!,1,6)="L_STUB","NULL","REC."&amp;#REF!)&amp;" || '&lt;/"&amp;#REF!&amp;"&gt;');"</f>
        <v>#REF!</v>
      </c>
      <c r="B688" s="136"/>
      <c r="C688" s="135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25" customHeight="1">
      <c r="A689" s="135" t="e">
        <f>"HTP.P('&lt;"&amp;#REF!&amp;"&gt;' || "&amp;IF(MID(#REF!,1,6)="L_STUB","NULL","REC."&amp;#REF!)&amp;" || '&lt;/"&amp;#REF!&amp;"&gt;');"</f>
        <v>#REF!</v>
      </c>
      <c r="B689" s="136"/>
      <c r="C689" s="135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25" customHeight="1">
      <c r="A690" s="135" t="e">
        <f>"HTP.P('&lt;"&amp;#REF!&amp;"&gt;' || "&amp;IF(MID(#REF!,1,6)="L_STUB","NULL","REC."&amp;#REF!)&amp;" || '&lt;/"&amp;#REF!&amp;"&gt;');"</f>
        <v>#REF!</v>
      </c>
      <c r="B690" s="136"/>
      <c r="C690" s="135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25" customHeight="1">
      <c r="A691" s="135" t="e">
        <f>"HTP.P('&lt;"&amp;#REF!&amp;"&gt;' || "&amp;IF(MID(#REF!,1,6)="L_STUB","NULL","REC."&amp;#REF!)&amp;" || '&lt;/"&amp;#REF!&amp;"&gt;');"</f>
        <v>#REF!</v>
      </c>
      <c r="B691" s="136"/>
      <c r="C691" s="135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25" customHeight="1">
      <c r="A692" s="135" t="e">
        <f>"HTP.P('&lt;"&amp;#REF!&amp;"&gt;' || "&amp;IF(MID(#REF!,1,6)="L_STUB","NULL","REC."&amp;#REF!)&amp;" || '&lt;/"&amp;#REF!&amp;"&gt;');"</f>
        <v>#REF!</v>
      </c>
      <c r="B692" s="136"/>
      <c r="C692" s="135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25" customHeight="1">
      <c r="A693" s="135" t="e">
        <f>"HTP.P('&lt;"&amp;#REF!&amp;"&gt;' || "&amp;IF(MID(#REF!,1,6)="L_STUB","NULL","REC."&amp;#REF!)&amp;" || '&lt;/"&amp;#REF!&amp;"&gt;');"</f>
        <v>#REF!</v>
      </c>
      <c r="B693" s="136"/>
      <c r="C693" s="135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25" customHeight="1">
      <c r="A694" s="135" t="e">
        <f>"HTP.P('&lt;"&amp;#REF!&amp;"&gt;' || "&amp;IF(MID(#REF!,1,6)="L_STUB","NULL","REC."&amp;#REF!)&amp;" || '&lt;/"&amp;#REF!&amp;"&gt;');"</f>
        <v>#REF!</v>
      </c>
      <c r="B694" s="136"/>
      <c r="C694" s="135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25" customHeight="1">
      <c r="A695" s="135" t="e">
        <f>"HTP.P('&lt;"&amp;#REF!&amp;"&gt;' || "&amp;IF(MID(#REF!,1,6)="L_STUB","NULL","REC."&amp;#REF!)&amp;" || '&lt;/"&amp;#REF!&amp;"&gt;');"</f>
        <v>#REF!</v>
      </c>
      <c r="B695" s="136"/>
      <c r="C695" s="135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25" customHeight="1">
      <c r="A696" s="135" t="e">
        <f>"HTP.P('&lt;"&amp;#REF!&amp;"&gt;' || "&amp;IF(MID(#REF!,1,6)="L_STUB","NULL","REC."&amp;#REF!)&amp;" || '&lt;/"&amp;#REF!&amp;"&gt;');"</f>
        <v>#REF!</v>
      </c>
      <c r="B696" s="136"/>
      <c r="C696" s="135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25" customHeight="1">
      <c r="A697" s="135" t="e">
        <f>"HTP.P('&lt;"&amp;#REF!&amp;"&gt;' || "&amp;IF(MID(#REF!,1,6)="L_STUB","NULL","REC."&amp;#REF!)&amp;" || '&lt;/"&amp;#REF!&amp;"&gt;');"</f>
        <v>#REF!</v>
      </c>
      <c r="B697" s="136"/>
      <c r="C697" s="135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25" customHeight="1">
      <c r="A698" s="135" t="e">
        <f>"HTP.P('&lt;"&amp;#REF!&amp;"&gt;' || "&amp;IF(MID(#REF!,1,6)="L_STUB","NULL","REC."&amp;#REF!)&amp;" || '&lt;/"&amp;#REF!&amp;"&gt;');"</f>
        <v>#REF!</v>
      </c>
      <c r="B698" s="136"/>
      <c r="C698" s="135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25" customHeight="1">
      <c r="A699" s="135" t="e">
        <f>"HTP.P('&lt;"&amp;#REF!&amp;"&gt;' || "&amp;IF(MID(#REF!,1,6)="L_STUB","NULL","REC."&amp;#REF!)&amp;" || '&lt;/"&amp;#REF!&amp;"&gt;');"</f>
        <v>#REF!</v>
      </c>
      <c r="B699" s="136"/>
      <c r="C699" s="135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25" customHeight="1">
      <c r="A700" s="135" t="e">
        <f>"HTP.P('&lt;"&amp;#REF!&amp;"&gt;' || "&amp;IF(MID(#REF!,1,6)="L_STUB","NULL","REC."&amp;#REF!)&amp;" || '&lt;/"&amp;#REF!&amp;"&gt;');"</f>
        <v>#REF!</v>
      </c>
      <c r="B700" s="136"/>
      <c r="C700" s="135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25" customHeight="1">
      <c r="A701" s="135" t="e">
        <f>"HTP.P('&lt;"&amp;#REF!&amp;"&gt;' || "&amp;IF(MID(#REF!,1,6)="L_STUB","NULL","REC."&amp;#REF!)&amp;" || '&lt;/"&amp;#REF!&amp;"&gt;');"</f>
        <v>#REF!</v>
      </c>
      <c r="B701" s="136"/>
      <c r="C701" s="135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25" customHeight="1">
      <c r="A702" s="135" t="e">
        <f>"HTP.P('&lt;"&amp;#REF!&amp;"&gt;' || "&amp;IF(MID(#REF!,1,6)="L_STUB","NULL","REC."&amp;#REF!)&amp;" || '&lt;/"&amp;#REF!&amp;"&gt;');"</f>
        <v>#REF!</v>
      </c>
      <c r="B702" s="136"/>
      <c r="C702" s="135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25" customHeight="1">
      <c r="A703" s="135" t="e">
        <f>"HTP.P('&lt;"&amp;#REF!&amp;"&gt;' || "&amp;IF(MID(#REF!,1,6)="L_STUB","NULL","REC."&amp;#REF!)&amp;" || '&lt;/"&amp;#REF!&amp;"&gt;');"</f>
        <v>#REF!</v>
      </c>
      <c r="B703" s="136"/>
      <c r="C703" s="135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25" customHeight="1">
      <c r="A704" s="135" t="e">
        <f>"HTP.P('&lt;"&amp;#REF!&amp;"&gt;' || "&amp;IF(MID(#REF!,1,6)="L_STUB","NULL","REC."&amp;#REF!)&amp;" || '&lt;/"&amp;#REF!&amp;"&gt;');"</f>
        <v>#REF!</v>
      </c>
      <c r="B704" s="136"/>
      <c r="C704" s="135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25" customHeight="1">
      <c r="A705" s="135" t="e">
        <f>"HTP.P('&lt;"&amp;#REF!&amp;"&gt;' || "&amp;IF(MID(#REF!,1,6)="L_STUB","NULL","REC."&amp;#REF!)&amp;" || '&lt;/"&amp;#REF!&amp;"&gt;');"</f>
        <v>#REF!</v>
      </c>
      <c r="B705" s="136"/>
      <c r="C705" s="135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25" customHeight="1">
      <c r="A706" s="135" t="e">
        <f>"HTP.P('&lt;"&amp;#REF!&amp;"&gt;' || "&amp;IF(MID(#REF!,1,6)="L_STUB","NULL","REC."&amp;#REF!)&amp;" || '&lt;/"&amp;#REF!&amp;"&gt;');"</f>
        <v>#REF!</v>
      </c>
      <c r="B706" s="136"/>
      <c r="C706" s="135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25" customHeight="1">
      <c r="A707" s="135" t="e">
        <f>"HTP.P('&lt;"&amp;#REF!&amp;"&gt;' || "&amp;IF(MID(#REF!,1,6)="L_STUB","NULL","REC."&amp;#REF!)&amp;" || '&lt;/"&amp;#REF!&amp;"&gt;');"</f>
        <v>#REF!</v>
      </c>
      <c r="B707" s="136"/>
      <c r="C707" s="135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25" customHeight="1">
      <c r="A708" s="135" t="e">
        <f>"HTP.P('&lt;"&amp;#REF!&amp;"&gt;' || "&amp;IF(MID(#REF!,1,6)="L_STUB","NULL","REC."&amp;#REF!)&amp;" || '&lt;/"&amp;#REF!&amp;"&gt;');"</f>
        <v>#REF!</v>
      </c>
      <c r="B708" s="136"/>
      <c r="C708" s="135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25" customHeight="1">
      <c r="A709" s="135" t="e">
        <f>"HTP.P('&lt;"&amp;#REF!&amp;"&gt;' || "&amp;IF(MID(#REF!,1,6)="L_STUB","NULL","REC."&amp;#REF!)&amp;" || '&lt;/"&amp;#REF!&amp;"&gt;');"</f>
        <v>#REF!</v>
      </c>
      <c r="B709" s="136"/>
      <c r="C709" s="135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25" customHeight="1">
      <c r="A710" s="135" t="e">
        <f>"HTP.P('&lt;"&amp;#REF!&amp;"&gt;' || "&amp;IF(MID(#REF!,1,6)="L_STUB","NULL","REC."&amp;#REF!)&amp;" || '&lt;/"&amp;#REF!&amp;"&gt;');"</f>
        <v>#REF!</v>
      </c>
      <c r="B710" s="136"/>
      <c r="C710" s="135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25" customHeight="1">
      <c r="A711" s="135" t="e">
        <f>"HTP.P('&lt;"&amp;#REF!&amp;"&gt;' || "&amp;IF(MID(#REF!,1,6)="L_STUB","NULL","REC."&amp;#REF!)&amp;" || '&lt;/"&amp;#REF!&amp;"&gt;');"</f>
        <v>#REF!</v>
      </c>
      <c r="B711" s="136"/>
      <c r="C711" s="135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25" customHeight="1">
      <c r="A712" s="135" t="e">
        <f>"HTP.P('&lt;"&amp;#REF!&amp;"&gt;' || "&amp;IF(MID(#REF!,1,6)="L_STUB","NULL","REC."&amp;#REF!)&amp;" || '&lt;/"&amp;#REF!&amp;"&gt;');"</f>
        <v>#REF!</v>
      </c>
      <c r="B712" s="136"/>
      <c r="C712" s="135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25" customHeight="1">
      <c r="A713" s="135" t="e">
        <f>"HTP.P('&lt;"&amp;#REF!&amp;"&gt;' || "&amp;IF(MID(#REF!,1,6)="L_STUB","NULL","REC."&amp;#REF!)&amp;" || '&lt;/"&amp;#REF!&amp;"&gt;');"</f>
        <v>#REF!</v>
      </c>
      <c r="B713" s="136"/>
      <c r="C713" s="135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25" customHeight="1">
      <c r="A714" s="135" t="e">
        <f>"HTP.P('&lt;"&amp;#REF!&amp;"&gt;' || "&amp;IF(MID(#REF!,1,6)="L_STUB","NULL","REC."&amp;#REF!)&amp;" || '&lt;/"&amp;#REF!&amp;"&gt;');"</f>
        <v>#REF!</v>
      </c>
      <c r="B714" s="136"/>
      <c r="C714" s="135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25" customHeight="1">
      <c r="A715" s="135" t="e">
        <f>"HTP.P('&lt;"&amp;#REF!&amp;"&gt;' || "&amp;IF(MID(#REF!,1,6)="L_STUB","NULL","REC."&amp;#REF!)&amp;" || '&lt;/"&amp;#REF!&amp;"&gt;');"</f>
        <v>#REF!</v>
      </c>
      <c r="B715" s="136"/>
      <c r="C715" s="135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25" customHeight="1">
      <c r="A716" s="135" t="e">
        <f>"HTP.P('&lt;"&amp;#REF!&amp;"&gt;' || "&amp;IF(MID(#REF!,1,6)="L_STUB","NULL","REC."&amp;#REF!)&amp;" || '&lt;/"&amp;#REF!&amp;"&gt;');"</f>
        <v>#REF!</v>
      </c>
      <c r="B716" s="136"/>
      <c r="C716" s="135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25" customHeight="1">
      <c r="A717" s="135" t="e">
        <f>"HTP.P('&lt;"&amp;#REF!&amp;"&gt;' || "&amp;IF(MID(#REF!,1,6)="L_STUB","NULL","REC."&amp;#REF!)&amp;" || '&lt;/"&amp;#REF!&amp;"&gt;');"</f>
        <v>#REF!</v>
      </c>
      <c r="B717" s="136"/>
      <c r="C717" s="135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25" customHeight="1">
      <c r="A718" s="135" t="e">
        <f>"HTP.P('&lt;"&amp;#REF!&amp;"&gt;' || "&amp;IF(MID(#REF!,1,6)="L_STUB","NULL","REC."&amp;#REF!)&amp;" || '&lt;/"&amp;#REF!&amp;"&gt;');"</f>
        <v>#REF!</v>
      </c>
      <c r="B718" s="136"/>
      <c r="C718" s="135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25" customHeight="1">
      <c r="A719" s="135" t="e">
        <f>"HTP.P('&lt;"&amp;#REF!&amp;"&gt;' || "&amp;IF(MID(#REF!,1,6)="L_STUB","NULL","REC."&amp;#REF!)&amp;" || '&lt;/"&amp;#REF!&amp;"&gt;');"</f>
        <v>#REF!</v>
      </c>
      <c r="B719" s="136"/>
      <c r="C719" s="135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25" customHeight="1">
      <c r="A720" s="135" t="e">
        <f>"HTP.P('&lt;"&amp;#REF!&amp;"&gt;' || "&amp;IF(MID(#REF!,1,6)="L_STUB","NULL","REC."&amp;#REF!)&amp;" || '&lt;/"&amp;#REF!&amp;"&gt;');"</f>
        <v>#REF!</v>
      </c>
      <c r="B720" s="136"/>
      <c r="C720" s="135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25" customHeight="1">
      <c r="A721" s="135" t="e">
        <f>"HTP.P('&lt;"&amp;#REF!&amp;"&gt;' || "&amp;IF(MID(#REF!,1,6)="L_STUB","NULL","REC."&amp;#REF!)&amp;" || '&lt;/"&amp;#REF!&amp;"&gt;');"</f>
        <v>#REF!</v>
      </c>
      <c r="B721" s="136"/>
      <c r="C721" s="135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25" customHeight="1">
      <c r="A722" s="135" t="e">
        <f>"HTP.P('&lt;"&amp;#REF!&amp;"&gt;' || "&amp;IF(MID(#REF!,1,6)="L_STUB","NULL","REC."&amp;#REF!)&amp;" || '&lt;/"&amp;#REF!&amp;"&gt;');"</f>
        <v>#REF!</v>
      </c>
      <c r="B722" s="136"/>
      <c r="C722" s="135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25" customHeight="1">
      <c r="A723" s="135" t="e">
        <f>"HTP.P('&lt;"&amp;#REF!&amp;"&gt;' || "&amp;IF(MID(#REF!,1,6)="L_STUB","NULL","REC."&amp;#REF!)&amp;" || '&lt;/"&amp;#REF!&amp;"&gt;');"</f>
        <v>#REF!</v>
      </c>
      <c r="B723" s="136"/>
      <c r="C723" s="135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25" customHeight="1">
      <c r="A724" s="135" t="e">
        <f>"HTP.P('&lt;"&amp;#REF!&amp;"&gt;' || "&amp;IF(MID(#REF!,1,6)="L_STUB","NULL","REC."&amp;#REF!)&amp;" || '&lt;/"&amp;#REF!&amp;"&gt;');"</f>
        <v>#REF!</v>
      </c>
      <c r="B724" s="136"/>
      <c r="C724" s="135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25" customHeight="1">
      <c r="A725" s="135" t="e">
        <f>"HTP.P('&lt;"&amp;#REF!&amp;"&gt;' || "&amp;IF(MID(#REF!,1,6)="L_STUB","NULL","REC."&amp;#REF!)&amp;" || '&lt;/"&amp;#REF!&amp;"&gt;');"</f>
        <v>#REF!</v>
      </c>
      <c r="B725" s="136"/>
      <c r="C725" s="135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25" customHeight="1">
      <c r="A726" s="135" t="e">
        <f>"HTP.P('&lt;"&amp;#REF!&amp;"&gt;' || "&amp;IF(MID(#REF!,1,6)="L_STUB","NULL","REC."&amp;#REF!)&amp;" || '&lt;/"&amp;#REF!&amp;"&gt;');"</f>
        <v>#REF!</v>
      </c>
      <c r="B726" s="136"/>
      <c r="C726" s="135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25" customHeight="1">
      <c r="A727" s="135" t="e">
        <f>"HTP.P('&lt;"&amp;#REF!&amp;"&gt;' || "&amp;IF(MID(#REF!,1,6)="L_STUB","NULL","REC."&amp;#REF!)&amp;" || '&lt;/"&amp;#REF!&amp;"&gt;');"</f>
        <v>#REF!</v>
      </c>
      <c r="B727" s="136"/>
      <c r="C727" s="135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25" customHeight="1">
      <c r="A728" s="135" t="e">
        <f>"HTP.P('&lt;"&amp;#REF!&amp;"&gt;' || "&amp;IF(MID(#REF!,1,6)="L_STUB","NULL","REC."&amp;#REF!)&amp;" || '&lt;/"&amp;#REF!&amp;"&gt;');"</f>
        <v>#REF!</v>
      </c>
      <c r="B728" s="136"/>
      <c r="C728" s="135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25" customHeight="1">
      <c r="A729" s="135" t="e">
        <f>"HTP.P('&lt;"&amp;#REF!&amp;"&gt;' || "&amp;IF(MID(#REF!,1,6)="L_STUB","NULL","REC."&amp;#REF!)&amp;" || '&lt;/"&amp;#REF!&amp;"&gt;');"</f>
        <v>#REF!</v>
      </c>
      <c r="B729" s="136"/>
      <c r="C729" s="135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25" customHeight="1">
      <c r="A730" s="135" t="e">
        <f>"HTP.P('&lt;"&amp;#REF!&amp;"&gt;' || "&amp;IF(MID(#REF!,1,6)="L_STUB","NULL","REC."&amp;#REF!)&amp;" || '&lt;/"&amp;#REF!&amp;"&gt;');"</f>
        <v>#REF!</v>
      </c>
      <c r="B730" s="136"/>
      <c r="C730" s="135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25" customHeight="1">
      <c r="A731" s="135" t="e">
        <f>"HTP.P('&lt;"&amp;#REF!&amp;"&gt;' || "&amp;IF(MID(#REF!,1,6)="L_STUB","NULL","REC."&amp;#REF!)&amp;" || '&lt;/"&amp;#REF!&amp;"&gt;');"</f>
        <v>#REF!</v>
      </c>
      <c r="B731" s="136"/>
      <c r="C731" s="135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25" customHeight="1">
      <c r="A732" s="135" t="e">
        <f>"HTP.P('&lt;"&amp;#REF!&amp;"&gt;' || "&amp;IF(MID(#REF!,1,6)="L_STUB","NULL","REC."&amp;#REF!)&amp;" || '&lt;/"&amp;#REF!&amp;"&gt;');"</f>
        <v>#REF!</v>
      </c>
      <c r="B732" s="136"/>
      <c r="C732" s="135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25" customHeight="1">
      <c r="A733" s="135" t="e">
        <f>"HTP.P('&lt;"&amp;#REF!&amp;"&gt;' || "&amp;IF(MID(#REF!,1,6)="L_STUB","NULL","REC."&amp;#REF!)&amp;" || '&lt;/"&amp;#REF!&amp;"&gt;');"</f>
        <v>#REF!</v>
      </c>
      <c r="B733" s="136"/>
      <c r="C733" s="135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25" customHeight="1">
      <c r="A734" s="135" t="e">
        <f>"HTP.P('&lt;"&amp;#REF!&amp;"&gt;' || "&amp;IF(MID(#REF!,1,6)="L_STUB","NULL","REC."&amp;#REF!)&amp;" || '&lt;/"&amp;#REF!&amp;"&gt;');"</f>
        <v>#REF!</v>
      </c>
      <c r="B734" s="136"/>
      <c r="C734" s="135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25" customHeight="1">
      <c r="A735" s="135" t="e">
        <f>"HTP.P('&lt;"&amp;#REF!&amp;"&gt;' || "&amp;IF(MID(#REF!,1,6)="L_STUB","NULL","REC."&amp;#REF!)&amp;" || '&lt;/"&amp;#REF!&amp;"&gt;');"</f>
        <v>#REF!</v>
      </c>
      <c r="B735" s="136"/>
      <c r="C735" s="135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25" customHeight="1">
      <c r="A736" s="135" t="e">
        <f>"HTP.P('&lt;"&amp;#REF!&amp;"&gt;' || "&amp;IF(MID(#REF!,1,6)="L_STUB","NULL","REC."&amp;#REF!)&amp;" || '&lt;/"&amp;#REF!&amp;"&gt;');"</f>
        <v>#REF!</v>
      </c>
      <c r="B736" s="136"/>
      <c r="C736" s="135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25" customHeight="1">
      <c r="A737" s="135" t="e">
        <f>"HTP.P('&lt;"&amp;#REF!&amp;"&gt;' || "&amp;IF(MID(#REF!,1,6)="L_STUB","NULL","REC."&amp;#REF!)&amp;" || '&lt;/"&amp;#REF!&amp;"&gt;');"</f>
        <v>#REF!</v>
      </c>
      <c r="B737" s="136"/>
      <c r="C737" s="135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25" customHeight="1">
      <c r="A738" s="135" t="e">
        <f>"HTP.P('&lt;"&amp;#REF!&amp;"&gt;' || "&amp;IF(MID(#REF!,1,6)="L_STUB","NULL","REC."&amp;#REF!)&amp;" || '&lt;/"&amp;#REF!&amp;"&gt;');"</f>
        <v>#REF!</v>
      </c>
      <c r="B738" s="136"/>
      <c r="C738" s="135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25" customHeight="1">
      <c r="A739" s="135" t="e">
        <f>"HTP.P('&lt;"&amp;#REF!&amp;"&gt;' || "&amp;IF(MID(#REF!,1,6)="L_STUB","NULL","REC."&amp;#REF!)&amp;" || '&lt;/"&amp;#REF!&amp;"&gt;');"</f>
        <v>#REF!</v>
      </c>
      <c r="B739" s="136"/>
      <c r="C739" s="135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25" customHeight="1">
      <c r="A740" s="135" t="e">
        <f>"HTP.P('&lt;"&amp;#REF!&amp;"&gt;' || "&amp;IF(MID(#REF!,1,6)="L_STUB","NULL","REC."&amp;#REF!)&amp;" || '&lt;/"&amp;#REF!&amp;"&gt;');"</f>
        <v>#REF!</v>
      </c>
      <c r="B740" s="136"/>
      <c r="C740" s="135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25" customHeight="1">
      <c r="A741" s="135" t="e">
        <f>"HTP.P('&lt;"&amp;#REF!&amp;"&gt;' || "&amp;IF(MID(#REF!,1,6)="L_STUB","NULL","REC."&amp;#REF!)&amp;" || '&lt;/"&amp;#REF!&amp;"&gt;');"</f>
        <v>#REF!</v>
      </c>
      <c r="B741" s="136"/>
      <c r="C741" s="135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25" customHeight="1">
      <c r="A742" s="135" t="e">
        <f>"HTP.P('&lt;"&amp;#REF!&amp;"&gt;' || "&amp;IF(MID(#REF!,1,6)="L_STUB","NULL","REC."&amp;#REF!)&amp;" || '&lt;/"&amp;#REF!&amp;"&gt;');"</f>
        <v>#REF!</v>
      </c>
      <c r="B742" s="136"/>
      <c r="C742" s="135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25" customHeight="1">
      <c r="A743" s="135" t="e">
        <f>"HTP.P('&lt;"&amp;#REF!&amp;"&gt;' || "&amp;IF(MID(#REF!,1,6)="L_STUB","NULL","REC."&amp;#REF!)&amp;" || '&lt;/"&amp;#REF!&amp;"&gt;');"</f>
        <v>#REF!</v>
      </c>
      <c r="B743" s="136"/>
      <c r="C743" s="135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25" customHeight="1">
      <c r="A744" s="135" t="e">
        <f>"HTP.P('&lt;"&amp;#REF!&amp;"&gt;' || "&amp;IF(MID(#REF!,1,6)="L_STUB","NULL","REC."&amp;#REF!)&amp;" || '&lt;/"&amp;#REF!&amp;"&gt;');"</f>
        <v>#REF!</v>
      </c>
      <c r="B744" s="136"/>
      <c r="C744" s="135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25" customHeight="1">
      <c r="A745" s="135" t="e">
        <f>"HTP.P('&lt;"&amp;#REF!&amp;"&gt;' || "&amp;IF(MID(#REF!,1,6)="L_STUB","NULL","REC."&amp;#REF!)&amp;" || '&lt;/"&amp;#REF!&amp;"&gt;');"</f>
        <v>#REF!</v>
      </c>
      <c r="B745" s="136"/>
      <c r="C745" s="135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25" customHeight="1">
      <c r="A746" s="135" t="e">
        <f>"HTP.P('&lt;"&amp;#REF!&amp;"&gt;' || "&amp;IF(MID(#REF!,1,6)="L_STUB","NULL","REC."&amp;#REF!)&amp;" || '&lt;/"&amp;#REF!&amp;"&gt;');"</f>
        <v>#REF!</v>
      </c>
      <c r="B746" s="136"/>
      <c r="C746" s="135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25" customHeight="1">
      <c r="A747" s="135" t="e">
        <f>"HTP.P('&lt;"&amp;#REF!&amp;"&gt;' || "&amp;IF(MID(#REF!,1,6)="L_STUB","NULL","REC."&amp;#REF!)&amp;" || '&lt;/"&amp;#REF!&amp;"&gt;');"</f>
        <v>#REF!</v>
      </c>
      <c r="B747" s="136"/>
      <c r="C747" s="135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25" customHeight="1">
      <c r="A748" s="135" t="e">
        <f>"HTP.P('&lt;"&amp;#REF!&amp;"&gt;' || "&amp;IF(MID(#REF!,1,6)="L_STUB","NULL","REC."&amp;#REF!)&amp;" || '&lt;/"&amp;#REF!&amp;"&gt;');"</f>
        <v>#REF!</v>
      </c>
      <c r="B748" s="136"/>
      <c r="C748" s="135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25" customHeight="1">
      <c r="A749" s="135" t="e">
        <f>"HTP.P('&lt;"&amp;#REF!&amp;"&gt;' || "&amp;IF(MID(#REF!,1,6)="L_STUB","NULL","REC."&amp;#REF!)&amp;" || '&lt;/"&amp;#REF!&amp;"&gt;');"</f>
        <v>#REF!</v>
      </c>
      <c r="B749" s="136"/>
      <c r="C749" s="135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25" customHeight="1">
      <c r="A750" s="135" t="e">
        <f>"HTP.P('&lt;"&amp;#REF!&amp;"&gt;' || "&amp;IF(MID(#REF!,1,6)="L_STUB","NULL","REC."&amp;#REF!)&amp;" || '&lt;/"&amp;#REF!&amp;"&gt;');"</f>
        <v>#REF!</v>
      </c>
      <c r="B750" s="136"/>
      <c r="C750" s="135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25" customHeight="1">
      <c r="A751" s="135" t="e">
        <f>"HTP.P('&lt;"&amp;#REF!&amp;"&gt;' || "&amp;IF(MID(#REF!,1,6)="L_STUB","NULL","REC."&amp;#REF!)&amp;" || '&lt;/"&amp;#REF!&amp;"&gt;');"</f>
        <v>#REF!</v>
      </c>
      <c r="B751" s="136"/>
      <c r="C751" s="135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25" customHeight="1">
      <c r="A752" s="135" t="e">
        <f>"HTP.P('&lt;"&amp;#REF!&amp;"&gt;' || "&amp;IF(MID(#REF!,1,6)="L_STUB","NULL","REC."&amp;#REF!)&amp;" || '&lt;/"&amp;#REF!&amp;"&gt;');"</f>
        <v>#REF!</v>
      </c>
      <c r="B752" s="136"/>
      <c r="C752" s="135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25" customHeight="1">
      <c r="A753" s="135" t="e">
        <f>"HTP.P('&lt;"&amp;#REF!&amp;"&gt;' || "&amp;IF(MID(#REF!,1,6)="L_STUB","NULL","REC."&amp;#REF!)&amp;" || '&lt;/"&amp;#REF!&amp;"&gt;');"</f>
        <v>#REF!</v>
      </c>
      <c r="B753" s="136"/>
      <c r="C753" s="135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25" customHeight="1">
      <c r="A754" s="135" t="e">
        <f>"HTP.P('&lt;"&amp;#REF!&amp;"&gt;' || "&amp;IF(MID(#REF!,1,6)="L_STUB","NULL","REC."&amp;#REF!)&amp;" || '&lt;/"&amp;#REF!&amp;"&gt;');"</f>
        <v>#REF!</v>
      </c>
      <c r="B754" s="136"/>
      <c r="C754" s="135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25" customHeight="1">
      <c r="A755" s="135" t="e">
        <f>"HTP.P('&lt;"&amp;#REF!&amp;"&gt;' || "&amp;IF(MID(#REF!,1,6)="L_STUB","NULL","REC."&amp;#REF!)&amp;" || '&lt;/"&amp;#REF!&amp;"&gt;');"</f>
        <v>#REF!</v>
      </c>
      <c r="B755" s="136"/>
      <c r="C755" s="135" t="e">
        <f>"DECODE(C_T."&amp;#REF!&amp;", 0, NULL, C_T."&amp;#REF!&amp;") AS "&amp;#REF!&amp;","</f>
        <v>#REF!</v>
      </c>
      <c r="D755" s="136"/>
      <c r="F755" s="136"/>
      <c r="G755" s="136"/>
      <c r="H755" s="136"/>
      <c r="I755" s="136"/>
      <c r="J755" s="136"/>
    </row>
    <row r="756" spans="1:10" ht="11.25" customHeight="1">
      <c r="A756" s="135" t="e">
        <f>"HTP.P('&lt;"&amp;#REF!&amp;"&gt;' || "&amp;IF(MID(#REF!,1,6)="L_STUB","NULL","REC."&amp;#REF!)&amp;" || '&lt;/"&amp;#REF!&amp;"&gt;');"</f>
        <v>#REF!</v>
      </c>
      <c r="B756" s="136"/>
      <c r="C756" s="135" t="e">
        <f>"DECODE(C_T."&amp;#REF!&amp;", 0, NULL, C_T."&amp;#REF!&amp;") AS "&amp;#REF!&amp;","</f>
        <v>#REF!</v>
      </c>
      <c r="D756" s="136"/>
      <c r="F756" s="136"/>
      <c r="G756" s="136"/>
      <c r="H756" s="136"/>
      <c r="I756" s="136"/>
      <c r="J756" s="136"/>
    </row>
    <row r="757" spans="1:10" ht="11.25" customHeight="1">
      <c r="A757" s="135" t="e">
        <f>"HTP.P('&lt;"&amp;#REF!&amp;"&gt;' || "&amp;IF(MID(#REF!,1,6)="L_STUB","NULL","REC."&amp;#REF!)&amp;" || '&lt;/"&amp;#REF!&amp;"&gt;');"</f>
        <v>#REF!</v>
      </c>
      <c r="B757" s="136"/>
      <c r="C757" s="135" t="e">
        <f>"DECODE(C_T."&amp;#REF!&amp;", 0, NULL, C_T."&amp;#REF!&amp;") AS "&amp;#REF!&amp;","</f>
        <v>#REF!</v>
      </c>
      <c r="D757" s="136"/>
      <c r="F757" s="136"/>
      <c r="G757" s="136"/>
      <c r="H757" s="136"/>
      <c r="I757" s="136"/>
      <c r="J757" s="136"/>
    </row>
    <row r="758" spans="1:10" ht="11.25" customHeight="1">
      <c r="A758" s="135" t="e">
        <f>"HTP.P('&lt;"&amp;#REF!&amp;"&gt;' || "&amp;IF(MID(#REF!,1,6)="L_STUB","NULL","REC."&amp;#REF!)&amp;" || '&lt;/"&amp;#REF!&amp;"&gt;');"</f>
        <v>#REF!</v>
      </c>
      <c r="B758" s="136"/>
      <c r="C758" s="135" t="e">
        <f>"DECODE(C_T."&amp;#REF!&amp;", 0, NULL, C_T."&amp;#REF!&amp;") AS "&amp;#REF!&amp;","</f>
        <v>#REF!</v>
      </c>
      <c r="D758" s="136"/>
      <c r="F758" s="136"/>
      <c r="G758" s="136"/>
      <c r="H758" s="136"/>
      <c r="I758" s="136"/>
      <c r="J758" s="136"/>
    </row>
    <row r="759" spans="1:10" ht="11.25" customHeight="1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25" customHeight="1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25" customHeight="1">
      <c r="A761" s="136"/>
      <c r="B761" s="136"/>
      <c r="C761" s="136"/>
      <c r="D761" s="136"/>
      <c r="F761" s="136"/>
      <c r="G761" s="136"/>
      <c r="H761" s="136"/>
      <c r="I761" s="136"/>
      <c r="J761" s="136"/>
    </row>
    <row r="762" spans="1:10" ht="11.25" customHeight="1">
      <c r="A762" s="136"/>
      <c r="B762" s="136"/>
      <c r="C762" s="136"/>
      <c r="D762" s="136"/>
      <c r="F762" s="136"/>
      <c r="G762" s="136"/>
      <c r="H762" s="136"/>
      <c r="I762" s="136"/>
      <c r="J762" s="136"/>
    </row>
    <row r="763" spans="1:10" ht="11.25" customHeight="1">
      <c r="A763" s="136"/>
      <c r="B763" s="136"/>
      <c r="C763" s="136"/>
      <c r="D763" s="136"/>
      <c r="F763" s="136"/>
      <c r="G763" s="136"/>
      <c r="H763" s="136"/>
      <c r="I763" s="136"/>
      <c r="J763" s="136"/>
    </row>
    <row r="764" spans="1:10" ht="11.25" customHeight="1">
      <c r="A764" s="136"/>
      <c r="B764" s="136"/>
      <c r="C764" s="136"/>
      <c r="D764" s="136"/>
      <c r="F764" s="136"/>
      <c r="G764" s="136"/>
      <c r="H764" s="136"/>
      <c r="I764" s="136"/>
      <c r="J764" s="136"/>
    </row>
    <row r="765" spans="1:10" ht="11.25" customHeight="1">
      <c r="A765" s="135" t="e">
        <f>"HTP.P('&lt;"&amp;#REF!&amp;"&gt;' || "&amp;IF(MID(#REF!,1,6)="L_STUB","NULL","REC."&amp;#REF!)&amp;" || '&lt;/"&amp;#REF!&amp;"&gt;');"</f>
        <v>#REF!</v>
      </c>
      <c r="B765" s="136"/>
      <c r="C765" s="135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25" customHeight="1">
      <c r="A766" s="135" t="e">
        <f>"HTP.P('&lt;"&amp;#REF!&amp;"&gt;' || "&amp;IF(MID(#REF!,1,6)="L_STUB","NULL","REC."&amp;#REF!)&amp;" || '&lt;/"&amp;#REF!&amp;"&gt;');"</f>
        <v>#REF!</v>
      </c>
      <c r="B766" s="136"/>
      <c r="C766" s="135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25" customHeight="1">
      <c r="A767" s="135" t="e">
        <f>"HTP.P('&lt;"&amp;#REF!&amp;"&gt;' || "&amp;IF(MID(#REF!,1,6)="L_STUB","NULL","REC."&amp;#REF!)&amp;" || '&lt;/"&amp;#REF!&amp;"&gt;');"</f>
        <v>#REF!</v>
      </c>
      <c r="B767" s="136"/>
      <c r="C767" s="135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25" customHeight="1">
      <c r="A768" s="135" t="e">
        <f>"HTP.P('&lt;"&amp;#REF!&amp;"&gt;' || "&amp;IF(MID(#REF!,1,6)="L_STUB","NULL","REC."&amp;#REF!)&amp;" || '&lt;/"&amp;#REF!&amp;"&gt;');"</f>
        <v>#REF!</v>
      </c>
      <c r="B768" s="136"/>
      <c r="C768" s="135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25" customHeight="1">
      <c r="A769" s="135" t="e">
        <f>"HTP.P('&lt;"&amp;#REF!&amp;"&gt;' || "&amp;IF(MID(#REF!,1,6)="L_STUB","NULL","REC."&amp;#REF!)&amp;" || '&lt;/"&amp;#REF!&amp;"&gt;');"</f>
        <v>#REF!</v>
      </c>
      <c r="B769" s="136"/>
      <c r="C769" s="135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25" customHeight="1">
      <c r="A770" s="135" t="e">
        <f>"HTP.P('&lt;"&amp;#REF!&amp;"&gt;' || "&amp;IF(MID(#REF!,1,6)="L_STUB","NULL","REC."&amp;#REF!)&amp;" || '&lt;/"&amp;#REF!&amp;"&gt;');"</f>
        <v>#REF!</v>
      </c>
      <c r="B770" s="136"/>
      <c r="C770" s="135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25" customHeight="1">
      <c r="A771" s="135" t="e">
        <f>"HTP.P('&lt;"&amp;#REF!&amp;"&gt;' || "&amp;IF(MID(#REF!,1,6)="L_STUB","NULL","REC."&amp;#REF!)&amp;" || '&lt;/"&amp;#REF!&amp;"&gt;');"</f>
        <v>#REF!</v>
      </c>
      <c r="B771" s="136"/>
      <c r="C771" s="135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25" customHeight="1">
      <c r="A772" s="135" t="e">
        <f>"HTP.P('&lt;"&amp;#REF!&amp;"&gt;' || "&amp;IF(MID(#REF!,1,6)="L_STUB","NULL","REC."&amp;#REF!)&amp;" || '&lt;/"&amp;#REF!&amp;"&gt;');"</f>
        <v>#REF!</v>
      </c>
      <c r="B772" s="136"/>
      <c r="C772" s="135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25" customHeight="1">
      <c r="A773" s="135" t="e">
        <f>"HTP.P('&lt;"&amp;#REF!&amp;"&gt;' || "&amp;IF(MID(#REF!,1,6)="L_STUB","NULL","REC."&amp;#REF!)&amp;" || '&lt;/"&amp;#REF!&amp;"&gt;');"</f>
        <v>#REF!</v>
      </c>
      <c r="B773" s="136"/>
      <c r="C773" s="135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25" customHeight="1">
      <c r="A774" s="135" t="e">
        <f>"HTP.P('&lt;"&amp;#REF!&amp;"&gt;' || "&amp;IF(MID(#REF!,1,6)="L_STUB","NULL","REC."&amp;#REF!)&amp;" || '&lt;/"&amp;#REF!&amp;"&gt;');"</f>
        <v>#REF!</v>
      </c>
      <c r="B774" s="136"/>
      <c r="C774" s="135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25" customHeight="1">
      <c r="A775" s="135" t="e">
        <f>"HTP.P('&lt;"&amp;#REF!&amp;"&gt;' || "&amp;IF(MID(#REF!,1,6)="L_STUB","NULL","REC."&amp;#REF!)&amp;" || '&lt;/"&amp;#REF!&amp;"&gt;');"</f>
        <v>#REF!</v>
      </c>
      <c r="B775" s="136"/>
      <c r="C775" s="135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25" customHeight="1">
      <c r="A776" s="135" t="e">
        <f>"HTP.P('&lt;"&amp;#REF!&amp;"&gt;' || "&amp;IF(MID(#REF!,1,6)="L_STUB","NULL","REC."&amp;#REF!)&amp;" || '&lt;/"&amp;#REF!&amp;"&gt;');"</f>
        <v>#REF!</v>
      </c>
      <c r="B776" s="136"/>
      <c r="C776" s="135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25" customHeight="1">
      <c r="A777" s="135" t="e">
        <f>"HTP.P('&lt;"&amp;#REF!&amp;"&gt;' || "&amp;IF(MID(#REF!,1,6)="L_STUB","NULL","REC."&amp;#REF!)&amp;" || '&lt;/"&amp;#REF!&amp;"&gt;');"</f>
        <v>#REF!</v>
      </c>
      <c r="B777" s="136"/>
      <c r="C777" s="135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25" customHeight="1">
      <c r="A778" s="135" t="e">
        <f>"HTP.P('&lt;"&amp;#REF!&amp;"&gt;' || "&amp;IF(MID(#REF!,1,6)="L_STUB","NULL","REC."&amp;#REF!)&amp;" || '&lt;/"&amp;#REF!&amp;"&gt;');"</f>
        <v>#REF!</v>
      </c>
      <c r="B778" s="136"/>
      <c r="C778" s="135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25" customHeight="1">
      <c r="A779" s="135" t="e">
        <f>"HTP.P('&lt;"&amp;#REF!&amp;"&gt;' || "&amp;IF(MID(#REF!,1,6)="L_STUB","NULL","REC."&amp;#REF!)&amp;" || '&lt;/"&amp;#REF!&amp;"&gt;');"</f>
        <v>#REF!</v>
      </c>
      <c r="B779" s="136"/>
      <c r="C779" s="135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25" customHeight="1">
      <c r="A780" s="135" t="e">
        <f>"HTP.P('&lt;"&amp;#REF!&amp;"&gt;' || "&amp;IF(MID(#REF!,1,6)="L_STUB","NULL","REC."&amp;#REF!)&amp;" || '&lt;/"&amp;#REF!&amp;"&gt;');"</f>
        <v>#REF!</v>
      </c>
      <c r="B780" s="136"/>
      <c r="C780" s="135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25" customHeight="1">
      <c r="A781" s="135" t="e">
        <f>"HTP.P('&lt;"&amp;#REF!&amp;"&gt;' || "&amp;IF(MID(#REF!,1,6)="L_STUB","NULL","REC."&amp;#REF!)&amp;" || '&lt;/"&amp;#REF!&amp;"&gt;');"</f>
        <v>#REF!</v>
      </c>
      <c r="B781" s="136"/>
      <c r="C781" s="135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25" customHeight="1">
      <c r="A782" s="135" t="e">
        <f>"HTP.P('&lt;"&amp;#REF!&amp;"&gt;' || "&amp;IF(MID(#REF!,1,6)="L_STUB","NULL","REC."&amp;#REF!)&amp;" || '&lt;/"&amp;#REF!&amp;"&gt;');"</f>
        <v>#REF!</v>
      </c>
      <c r="B782" s="136"/>
      <c r="C782" s="135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25" customHeight="1">
      <c r="A783" s="135" t="e">
        <f>"HTP.P('&lt;"&amp;#REF!&amp;"&gt;' || "&amp;IF(MID(#REF!,1,6)="L_STUB","NULL","REC."&amp;#REF!)&amp;" || '&lt;/"&amp;#REF!&amp;"&gt;');"</f>
        <v>#REF!</v>
      </c>
      <c r="B783" s="136"/>
      <c r="C783" s="135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25" customHeight="1">
      <c r="A784" s="135" t="e">
        <f>"HTP.P('&lt;"&amp;#REF!&amp;"&gt;' || "&amp;IF(MID(#REF!,1,6)="L_STUB","NULL","REC."&amp;#REF!)&amp;" || '&lt;/"&amp;#REF!&amp;"&gt;');"</f>
        <v>#REF!</v>
      </c>
      <c r="B784" s="136"/>
      <c r="C784" s="135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25" customHeight="1">
      <c r="A785" s="135" t="e">
        <f>"HTP.P('&lt;"&amp;#REF!&amp;"&gt;' || "&amp;IF(MID(#REF!,1,6)="L_STUB","NULL","REC."&amp;#REF!)&amp;" || '&lt;/"&amp;#REF!&amp;"&gt;');"</f>
        <v>#REF!</v>
      </c>
      <c r="B785" s="136"/>
      <c r="C785" s="135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25" customHeight="1">
      <c r="A786" s="135" t="e">
        <f>"HTP.P('&lt;"&amp;#REF!&amp;"&gt;' || "&amp;IF(MID(#REF!,1,6)="L_STUB","NULL","REC."&amp;#REF!)&amp;" || '&lt;/"&amp;#REF!&amp;"&gt;');"</f>
        <v>#REF!</v>
      </c>
      <c r="B786" s="136"/>
      <c r="C786" s="135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25" customHeight="1">
      <c r="A787" s="135" t="e">
        <f>"HTP.P('&lt;"&amp;#REF!&amp;"&gt;' || "&amp;IF(MID(#REF!,1,6)="L_STUB","NULL","REC."&amp;#REF!)&amp;" || '&lt;/"&amp;#REF!&amp;"&gt;');"</f>
        <v>#REF!</v>
      </c>
      <c r="B787" s="136"/>
      <c r="C787" s="135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25" customHeight="1">
      <c r="A788" s="135" t="e">
        <f>"HTP.P('&lt;"&amp;#REF!&amp;"&gt;' || "&amp;IF(MID(#REF!,1,6)="L_STUB","NULL","REC."&amp;#REF!)&amp;" || '&lt;/"&amp;#REF!&amp;"&gt;');"</f>
        <v>#REF!</v>
      </c>
      <c r="B788" s="136"/>
      <c r="C788" s="135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25" customHeight="1">
      <c r="A789" s="135" t="e">
        <f>"HTP.P('&lt;"&amp;#REF!&amp;"&gt;' || "&amp;IF(MID(#REF!,1,6)="L_STUB","NULL","REC."&amp;#REF!)&amp;" || '&lt;/"&amp;#REF!&amp;"&gt;');"</f>
        <v>#REF!</v>
      </c>
      <c r="B789" s="136"/>
      <c r="C789" s="135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25" customHeight="1">
      <c r="A790" s="135" t="e">
        <f>"HTP.P('&lt;"&amp;#REF!&amp;"&gt;' || "&amp;IF(MID(#REF!,1,6)="L_STUB","NULL","REC."&amp;#REF!)&amp;" || '&lt;/"&amp;#REF!&amp;"&gt;');"</f>
        <v>#REF!</v>
      </c>
      <c r="B790" s="136"/>
      <c r="C790" s="135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25" customHeight="1">
      <c r="A791" s="135" t="e">
        <f>"HTP.P('&lt;"&amp;#REF!&amp;"&gt;' || "&amp;IF(MID(#REF!,1,6)="L_STUB","NULL","REC."&amp;#REF!)&amp;" || '&lt;/"&amp;#REF!&amp;"&gt;');"</f>
        <v>#REF!</v>
      </c>
      <c r="B791" s="136"/>
      <c r="C791" s="135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25" customHeight="1">
      <c r="A792" s="135" t="e">
        <f>"HTP.P('&lt;"&amp;#REF!&amp;"&gt;' || "&amp;IF(MID(#REF!,1,6)="L_STUB","NULL","REC."&amp;#REF!)&amp;" || '&lt;/"&amp;#REF!&amp;"&gt;');"</f>
        <v>#REF!</v>
      </c>
      <c r="B792" s="136"/>
      <c r="C792" s="135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25" customHeight="1">
      <c r="A793" s="135" t="e">
        <f>"HTP.P('&lt;"&amp;#REF!&amp;"&gt;' || "&amp;IF(MID(#REF!,1,6)="L_STUB","NULL","REC."&amp;#REF!)&amp;" || '&lt;/"&amp;#REF!&amp;"&gt;');"</f>
        <v>#REF!</v>
      </c>
      <c r="B793" s="136"/>
      <c r="C793" s="135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25" customHeight="1">
      <c r="A794" s="135" t="e">
        <f>"HTP.P('&lt;"&amp;#REF!&amp;"&gt;' || "&amp;IF(MID(#REF!,1,6)="L_STUB","NULL","REC."&amp;#REF!)&amp;" || '&lt;/"&amp;#REF!&amp;"&gt;');"</f>
        <v>#REF!</v>
      </c>
      <c r="B794" s="136"/>
      <c r="C794" s="135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25" customHeight="1">
      <c r="A795" s="135" t="e">
        <f>"HTP.P('&lt;"&amp;#REF!&amp;"&gt;' || "&amp;IF(MID(#REF!,1,6)="L_STUB","NULL","REC."&amp;#REF!)&amp;" || '&lt;/"&amp;#REF!&amp;"&gt;');"</f>
        <v>#REF!</v>
      </c>
      <c r="B795" s="136"/>
      <c r="C795" s="135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25" customHeight="1">
      <c r="A796" s="135" t="e">
        <f>"HTP.P('&lt;"&amp;#REF!&amp;"&gt;' || "&amp;IF(MID(#REF!,1,6)="L_STUB","NULL","REC."&amp;#REF!)&amp;" || '&lt;/"&amp;#REF!&amp;"&gt;');"</f>
        <v>#REF!</v>
      </c>
      <c r="B796" s="136"/>
      <c r="C796" s="135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25" customHeight="1">
      <c r="A797" s="135" t="e">
        <f>"HTP.P('&lt;"&amp;#REF!&amp;"&gt;' || "&amp;IF(MID(#REF!,1,6)="L_STUB","NULL","REC."&amp;#REF!)&amp;" || '&lt;/"&amp;#REF!&amp;"&gt;');"</f>
        <v>#REF!</v>
      </c>
      <c r="B797" s="136"/>
      <c r="C797" s="135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25" customHeight="1">
      <c r="A798" s="135" t="e">
        <f>"HTP.P('&lt;"&amp;#REF!&amp;"&gt;' || "&amp;IF(MID(#REF!,1,6)="L_STUB","NULL","REC."&amp;#REF!)&amp;" || '&lt;/"&amp;#REF!&amp;"&gt;');"</f>
        <v>#REF!</v>
      </c>
      <c r="B798" s="136"/>
      <c r="C798" s="135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25" customHeight="1">
      <c r="A799" s="135" t="e">
        <f>"HTP.P('&lt;"&amp;#REF!&amp;"&gt;' || "&amp;IF(MID(#REF!,1,6)="L_STUB","NULL","REC."&amp;#REF!)&amp;" || '&lt;/"&amp;#REF!&amp;"&gt;');"</f>
        <v>#REF!</v>
      </c>
      <c r="B799" s="136"/>
      <c r="C799" s="135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25" customHeight="1">
      <c r="A800" s="135" t="e">
        <f>"HTP.P('&lt;"&amp;#REF!&amp;"&gt;' || "&amp;IF(MID(#REF!,1,6)="L_STUB","NULL","REC."&amp;#REF!)&amp;" || '&lt;/"&amp;#REF!&amp;"&gt;');"</f>
        <v>#REF!</v>
      </c>
      <c r="B800" s="136"/>
      <c r="C800" s="135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25" customHeight="1">
      <c r="A801" s="135" t="e">
        <f>"HTP.P('&lt;"&amp;#REF!&amp;"&gt;' || "&amp;IF(MID(#REF!,1,6)="L_STUB","NULL","REC."&amp;#REF!)&amp;" || '&lt;/"&amp;#REF!&amp;"&gt;');"</f>
        <v>#REF!</v>
      </c>
      <c r="B801" s="136"/>
      <c r="C801" s="135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25" customHeight="1">
      <c r="A802" s="135" t="e">
        <f>"HTP.P('&lt;"&amp;#REF!&amp;"&gt;' || "&amp;IF(MID(#REF!,1,6)="L_STUB","NULL","REC."&amp;#REF!)&amp;" || '&lt;/"&amp;#REF!&amp;"&gt;');"</f>
        <v>#REF!</v>
      </c>
      <c r="B802" s="136"/>
      <c r="C802" s="135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25" customHeight="1">
      <c r="A803" s="135" t="e">
        <f>"HTP.P('&lt;"&amp;#REF!&amp;"&gt;' || "&amp;IF(MID(#REF!,1,6)="L_STUB","NULL","REC."&amp;#REF!)&amp;" || '&lt;/"&amp;#REF!&amp;"&gt;');"</f>
        <v>#REF!</v>
      </c>
      <c r="B803" s="136"/>
      <c r="C803" s="135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25" customHeight="1">
      <c r="A804" s="135" t="e">
        <f>"HTP.P('&lt;"&amp;#REF!&amp;"&gt;' || "&amp;IF(MID(#REF!,1,6)="L_STUB","NULL","REC."&amp;#REF!)&amp;" || '&lt;/"&amp;#REF!&amp;"&gt;');"</f>
        <v>#REF!</v>
      </c>
      <c r="B804" s="136"/>
      <c r="C804" s="135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25" customHeight="1">
      <c r="A805" s="135" t="e">
        <f>"HTP.P('&lt;"&amp;#REF!&amp;"&gt;' || "&amp;IF(MID(#REF!,1,6)="L_STUB","NULL","REC."&amp;#REF!)&amp;" || '&lt;/"&amp;#REF!&amp;"&gt;');"</f>
        <v>#REF!</v>
      </c>
      <c r="B805" s="136"/>
      <c r="C805" s="135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25" customHeight="1">
      <c r="A806" s="135" t="e">
        <f>"HTP.P('&lt;"&amp;#REF!&amp;"&gt;' || "&amp;IF(MID(#REF!,1,6)="L_STUB","NULL","REC."&amp;#REF!)&amp;" || '&lt;/"&amp;#REF!&amp;"&gt;');"</f>
        <v>#REF!</v>
      </c>
      <c r="B806" s="136"/>
      <c r="C806" s="135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25" customHeight="1">
      <c r="A807" s="135" t="e">
        <f>"HTP.P('&lt;"&amp;#REF!&amp;"&gt;' || "&amp;IF(MID(#REF!,1,6)="L_STUB","NULL","REC."&amp;#REF!)&amp;" || '&lt;/"&amp;#REF!&amp;"&gt;');"</f>
        <v>#REF!</v>
      </c>
      <c r="B807" s="136"/>
      <c r="C807" s="135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25" customHeight="1">
      <c r="A808" s="135" t="e">
        <f>"HTP.P('&lt;"&amp;#REF!&amp;"&gt;' || "&amp;IF(MID(#REF!,1,6)="L_STUB","NULL","REC."&amp;#REF!)&amp;" || '&lt;/"&amp;#REF!&amp;"&gt;');"</f>
        <v>#REF!</v>
      </c>
      <c r="B808" s="136"/>
      <c r="C808" s="135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25" customHeight="1">
      <c r="A809" s="135" t="e">
        <f>"HTP.P('&lt;"&amp;#REF!&amp;"&gt;' || "&amp;IF(MID(#REF!,1,6)="L_STUB","NULL","REC."&amp;#REF!)&amp;" || '&lt;/"&amp;#REF!&amp;"&gt;');"</f>
        <v>#REF!</v>
      </c>
      <c r="B809" s="136"/>
      <c r="C809" s="135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25" customHeight="1">
      <c r="A810" s="135" t="e">
        <f>"HTP.P('&lt;"&amp;#REF!&amp;"&gt;' || "&amp;IF(MID(#REF!,1,6)="L_STUB","NULL","REC."&amp;#REF!)&amp;" || '&lt;/"&amp;#REF!&amp;"&gt;');"</f>
        <v>#REF!</v>
      </c>
      <c r="B810" s="136"/>
      <c r="C810" s="135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25" customHeight="1">
      <c r="A811" s="135" t="e">
        <f>"HTP.P('&lt;"&amp;#REF!&amp;"&gt;' || "&amp;IF(MID(#REF!,1,6)="L_STUB","NULL","REC."&amp;#REF!)&amp;" || '&lt;/"&amp;#REF!&amp;"&gt;');"</f>
        <v>#REF!</v>
      </c>
      <c r="B811" s="136"/>
      <c r="C811" s="135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25" customHeight="1">
      <c r="A812" s="135" t="e">
        <f>"HTP.P('&lt;"&amp;#REF!&amp;"&gt;' || "&amp;IF(MID(#REF!,1,6)="L_STUB","NULL","REC."&amp;#REF!)&amp;" || '&lt;/"&amp;#REF!&amp;"&gt;');"</f>
        <v>#REF!</v>
      </c>
      <c r="B812" s="136"/>
      <c r="C812" s="135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25" customHeight="1">
      <c r="A813" s="135" t="e">
        <f>"HTP.P('&lt;"&amp;#REF!&amp;"&gt;' || "&amp;IF(MID(#REF!,1,6)="L_STUB","NULL","REC."&amp;#REF!)&amp;" || '&lt;/"&amp;#REF!&amp;"&gt;');"</f>
        <v>#REF!</v>
      </c>
      <c r="B813" s="136"/>
      <c r="C813" s="135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25" customHeight="1">
      <c r="A814" s="135" t="e">
        <f>"HTP.P('&lt;"&amp;#REF!&amp;"&gt;' || "&amp;IF(MID(#REF!,1,6)="L_STUB","NULL","REC."&amp;#REF!)&amp;" || '&lt;/"&amp;#REF!&amp;"&gt;');"</f>
        <v>#REF!</v>
      </c>
      <c r="B814" s="136"/>
      <c r="C814" s="135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25" customHeight="1">
      <c r="A815" s="135" t="e">
        <f>"HTP.P('&lt;"&amp;#REF!&amp;"&gt;' || "&amp;IF(MID(#REF!,1,6)="L_STUB","NULL","REC."&amp;#REF!)&amp;" || '&lt;/"&amp;#REF!&amp;"&gt;');"</f>
        <v>#REF!</v>
      </c>
      <c r="B815" s="136"/>
      <c r="C815" s="135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25" customHeight="1">
      <c r="A816" s="135" t="e">
        <f>"HTP.P('&lt;"&amp;#REF!&amp;"&gt;' || "&amp;IF(MID(#REF!,1,6)="L_STUB","NULL","REC."&amp;#REF!)&amp;" || '&lt;/"&amp;#REF!&amp;"&gt;');"</f>
        <v>#REF!</v>
      </c>
      <c r="B816" s="136"/>
      <c r="C816" s="135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25" customHeight="1">
      <c r="A817" s="135" t="e">
        <f>"HTP.P('&lt;"&amp;#REF!&amp;"&gt;' || "&amp;IF(MID(#REF!,1,6)="L_STUB","NULL","REC."&amp;#REF!)&amp;" || '&lt;/"&amp;#REF!&amp;"&gt;');"</f>
        <v>#REF!</v>
      </c>
      <c r="B817" s="136"/>
      <c r="C817" s="135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25" customHeight="1">
      <c r="A818" s="135" t="e">
        <f>"HTP.P('&lt;"&amp;#REF!&amp;"&gt;' || "&amp;IF(MID(#REF!,1,6)="L_STUB","NULL","REC."&amp;#REF!)&amp;" || '&lt;/"&amp;#REF!&amp;"&gt;');"</f>
        <v>#REF!</v>
      </c>
      <c r="B818" s="136"/>
      <c r="C818" s="135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25" customHeight="1">
      <c r="A819" s="135" t="e">
        <f>"HTP.P('&lt;"&amp;#REF!&amp;"&gt;' || "&amp;IF(MID(#REF!,1,6)="L_STUB","NULL","REC."&amp;#REF!)&amp;" || '&lt;/"&amp;#REF!&amp;"&gt;');"</f>
        <v>#REF!</v>
      </c>
      <c r="B819" s="136"/>
      <c r="C819" s="135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25" customHeight="1">
      <c r="A820" s="135" t="e">
        <f>"HTP.P('&lt;"&amp;#REF!&amp;"&gt;' || "&amp;IF(MID(#REF!,1,6)="L_STUB","NULL","REC."&amp;#REF!)&amp;" || '&lt;/"&amp;#REF!&amp;"&gt;');"</f>
        <v>#REF!</v>
      </c>
      <c r="B820" s="136"/>
      <c r="C820" s="135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25" customHeight="1">
      <c r="A821" s="135" t="e">
        <f>"HTP.P('&lt;"&amp;#REF!&amp;"&gt;' || "&amp;IF(MID(#REF!,1,6)="L_STUB","NULL","REC."&amp;#REF!)&amp;" || '&lt;/"&amp;#REF!&amp;"&gt;');"</f>
        <v>#REF!</v>
      </c>
      <c r="B821" s="136"/>
      <c r="C821" s="135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25" customHeight="1">
      <c r="A822" s="135" t="e">
        <f>"HTP.P('&lt;"&amp;#REF!&amp;"&gt;' || "&amp;IF(MID(#REF!,1,6)="L_STUB","NULL","REC."&amp;#REF!)&amp;" || '&lt;/"&amp;#REF!&amp;"&gt;');"</f>
        <v>#REF!</v>
      </c>
      <c r="B822" s="136"/>
      <c r="C822" s="135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25" customHeight="1">
      <c r="A823" s="135" t="e">
        <f>"HTP.P('&lt;"&amp;#REF!&amp;"&gt;' || "&amp;IF(MID(#REF!,1,6)="L_STUB","NULL","REC."&amp;#REF!)&amp;" || '&lt;/"&amp;#REF!&amp;"&gt;');"</f>
        <v>#REF!</v>
      </c>
      <c r="B823" s="136"/>
      <c r="C823" s="135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25" customHeight="1">
      <c r="A824" s="135" t="e">
        <f>"HTP.P('&lt;"&amp;#REF!&amp;"&gt;' || "&amp;IF(MID(#REF!,1,6)="L_STUB","NULL","REC."&amp;#REF!)&amp;" || '&lt;/"&amp;#REF!&amp;"&gt;');"</f>
        <v>#REF!</v>
      </c>
      <c r="B824" s="136"/>
      <c r="C824" s="135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25" customHeight="1">
      <c r="A825" s="135" t="e">
        <f>"HTP.P('&lt;"&amp;#REF!&amp;"&gt;' || "&amp;IF(MID(#REF!,1,6)="L_STUB","NULL","REC."&amp;#REF!)&amp;" || '&lt;/"&amp;#REF!&amp;"&gt;');"</f>
        <v>#REF!</v>
      </c>
      <c r="B825" s="136"/>
      <c r="C825" s="135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25" customHeight="1">
      <c r="A826" s="135" t="e">
        <f>"HTP.P('&lt;"&amp;#REF!&amp;"&gt;' || "&amp;IF(MID(#REF!,1,6)="L_STUB","NULL","REC."&amp;#REF!)&amp;" || '&lt;/"&amp;#REF!&amp;"&gt;');"</f>
        <v>#REF!</v>
      </c>
      <c r="B826" s="136"/>
      <c r="C826" s="135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25" customHeight="1">
      <c r="A827" s="135" t="e">
        <f>"HTP.P('&lt;"&amp;#REF!&amp;"&gt;' || "&amp;IF(MID(#REF!,1,6)="L_STUB","NULL","REC."&amp;#REF!)&amp;" || '&lt;/"&amp;#REF!&amp;"&gt;');"</f>
        <v>#REF!</v>
      </c>
      <c r="B827" s="136"/>
      <c r="C827" s="135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25" customHeight="1">
      <c r="A828" s="135" t="e">
        <f>"HTP.P('&lt;"&amp;#REF!&amp;"&gt;' || "&amp;IF(MID(#REF!,1,6)="L_STUB","NULL","REC."&amp;#REF!)&amp;" || '&lt;/"&amp;#REF!&amp;"&gt;');"</f>
        <v>#REF!</v>
      </c>
      <c r="B828" s="136"/>
      <c r="C828" s="135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25" customHeight="1">
      <c r="A829" s="135" t="e">
        <f>"HTP.P('&lt;"&amp;#REF!&amp;"&gt;' || "&amp;IF(MID(#REF!,1,6)="L_STUB","NULL","REC."&amp;#REF!)&amp;" || '&lt;/"&amp;#REF!&amp;"&gt;');"</f>
        <v>#REF!</v>
      </c>
      <c r="B829" s="136"/>
      <c r="C829" s="135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25" customHeight="1">
      <c r="A830" s="135" t="e">
        <f>"HTP.P('&lt;"&amp;#REF!&amp;"&gt;' || "&amp;IF(MID(#REF!,1,6)="L_STUB","NULL","REC."&amp;#REF!)&amp;" || '&lt;/"&amp;#REF!&amp;"&gt;');"</f>
        <v>#REF!</v>
      </c>
      <c r="B830" s="136"/>
      <c r="C830" s="135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25" customHeight="1">
      <c r="A831" s="135" t="e">
        <f>"HTP.P('&lt;"&amp;#REF!&amp;"&gt;' || "&amp;IF(MID(#REF!,1,6)="L_STUB","NULL","REC."&amp;#REF!)&amp;" || '&lt;/"&amp;#REF!&amp;"&gt;');"</f>
        <v>#REF!</v>
      </c>
      <c r="B831" s="136"/>
      <c r="C831" s="135" t="e">
        <f>"DECODE(C_T."&amp;#REF!&amp;", 0, NULL, C_T."&amp;#REF!&amp;") AS "&amp;#REF!&amp;","</f>
        <v>#REF!</v>
      </c>
      <c r="D831" s="136"/>
      <c r="F831" s="136"/>
      <c r="G831" s="136"/>
      <c r="H831" s="136"/>
      <c r="I831" s="136"/>
      <c r="J831" s="136"/>
    </row>
    <row r="832" spans="1:10" ht="11.25" customHeight="1">
      <c r="A832" s="135" t="e">
        <f>"HTP.P('&lt;"&amp;#REF!&amp;"&gt;' || "&amp;IF(MID(#REF!,1,6)="L_STUB","NULL","REC."&amp;#REF!)&amp;" || '&lt;/"&amp;#REF!&amp;"&gt;');"</f>
        <v>#REF!</v>
      </c>
      <c r="B832" s="136"/>
      <c r="C832" s="135" t="e">
        <f>"DECODE(C_T."&amp;#REF!&amp;", 0, NULL, C_T."&amp;#REF!&amp;") AS "&amp;#REF!&amp;","</f>
        <v>#REF!</v>
      </c>
      <c r="D832" s="136"/>
      <c r="F832" s="136"/>
      <c r="G832" s="136"/>
      <c r="H832" s="136"/>
      <c r="I832" s="136"/>
      <c r="J832" s="136"/>
    </row>
    <row r="833" spans="1:10" ht="11.25" customHeight="1">
      <c r="A833" s="135" t="e">
        <f>"HTP.P('&lt;"&amp;#REF!&amp;"&gt;' || "&amp;IF(MID(#REF!,1,6)="L_STUB","NULL","REC."&amp;#REF!)&amp;" || '&lt;/"&amp;#REF!&amp;"&gt;');"</f>
        <v>#REF!</v>
      </c>
      <c r="B833" s="136"/>
      <c r="C833" s="135" t="e">
        <f>"DECODE(C_T."&amp;#REF!&amp;", 0, NULL, C_T."&amp;#REF!&amp;") AS "&amp;#REF!&amp;","</f>
        <v>#REF!</v>
      </c>
      <c r="D833" s="136"/>
      <c r="F833" s="136"/>
      <c r="G833" s="136"/>
      <c r="H833" s="136"/>
      <c r="I833" s="136"/>
      <c r="J833" s="136"/>
    </row>
    <row r="834" spans="1:10" ht="11.25" customHeight="1">
      <c r="A834" s="135" t="e">
        <f>"HTP.P('&lt;"&amp;#REF!&amp;"&gt;' || "&amp;IF(MID(#REF!,1,6)="L_STUB","NULL","REC."&amp;#REF!)&amp;" || '&lt;/"&amp;#REF!&amp;"&gt;');"</f>
        <v>#REF!</v>
      </c>
      <c r="B834" s="136"/>
      <c r="C834" s="135" t="e">
        <f>"DECODE(C_T."&amp;#REF!&amp;", 0, NULL, C_T."&amp;#REF!&amp;") AS "&amp;#REF!&amp;","</f>
        <v>#REF!</v>
      </c>
      <c r="D834" s="136"/>
      <c r="F834" s="136"/>
      <c r="G834" s="136"/>
      <c r="H834" s="136"/>
      <c r="I834" s="136"/>
      <c r="J834" s="136"/>
    </row>
    <row r="835" spans="1:10" ht="11.25" customHeight="1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25" customHeight="1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25" customHeight="1">
      <c r="A837" s="136"/>
      <c r="B837" s="136"/>
      <c r="C837" s="136"/>
      <c r="D837" s="136"/>
      <c r="F837" s="136"/>
      <c r="G837" s="136"/>
      <c r="H837" s="136"/>
      <c r="I837" s="136"/>
      <c r="J837" s="136"/>
    </row>
    <row r="838" spans="1:10" ht="11.25" customHeight="1">
      <c r="A838" s="136"/>
      <c r="B838" s="136"/>
      <c r="C838" s="136"/>
      <c r="D838" s="136"/>
      <c r="F838" s="136"/>
      <c r="G838" s="136"/>
      <c r="H838" s="136"/>
      <c r="I838" s="136"/>
      <c r="J838" s="136"/>
    </row>
    <row r="839" spans="1:10" ht="11.25" customHeight="1">
      <c r="A839" s="136"/>
      <c r="B839" s="136"/>
      <c r="C839" s="136"/>
      <c r="D839" s="136"/>
      <c r="F839" s="136"/>
      <c r="G839" s="136"/>
      <c r="H839" s="136"/>
      <c r="I839" s="136"/>
      <c r="J839" s="136"/>
    </row>
    <row r="840" spans="1:10" ht="11.25" customHeight="1">
      <c r="A840" s="136"/>
      <c r="B840" s="136"/>
      <c r="C840" s="136"/>
      <c r="D840" s="136"/>
      <c r="F840" s="136"/>
      <c r="G840" s="136"/>
      <c r="H840" s="136"/>
      <c r="I840" s="136"/>
      <c r="J840" s="136"/>
    </row>
    <row r="841" spans="1:10" ht="11.25" customHeight="1">
      <c r="A841" s="135" t="e">
        <f>"HTP.P('&lt;"&amp;#REF!&amp;"&gt;' || "&amp;IF(MID(#REF!,1,6)="L_STUB","NULL","REC."&amp;#REF!)&amp;" || '&lt;/"&amp;#REF!&amp;"&gt;');"</f>
        <v>#REF!</v>
      </c>
      <c r="B841" s="136"/>
      <c r="C841" s="135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25" customHeight="1">
      <c r="A842" s="135" t="e">
        <f>"HTP.P('&lt;"&amp;#REF!&amp;"&gt;' || "&amp;IF(MID(#REF!,1,6)="L_STUB","NULL","REC."&amp;#REF!)&amp;" || '&lt;/"&amp;#REF!&amp;"&gt;');"</f>
        <v>#REF!</v>
      </c>
      <c r="B842" s="136"/>
      <c r="C842" s="135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25" customHeight="1">
      <c r="A843" s="135" t="e">
        <f>"HTP.P('&lt;"&amp;#REF!&amp;"&gt;' || "&amp;IF(MID(#REF!,1,6)="L_STUB","NULL","REC."&amp;#REF!)&amp;" || '&lt;/"&amp;#REF!&amp;"&gt;');"</f>
        <v>#REF!</v>
      </c>
      <c r="B843" s="136"/>
      <c r="C843" s="135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25" customHeight="1">
      <c r="A844" s="135" t="e">
        <f>"HTP.P('&lt;"&amp;#REF!&amp;"&gt;' || "&amp;IF(MID(#REF!,1,6)="L_STUB","NULL","REC."&amp;#REF!)&amp;" || '&lt;/"&amp;#REF!&amp;"&gt;');"</f>
        <v>#REF!</v>
      </c>
      <c r="B844" s="136"/>
      <c r="C844" s="135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25" customHeight="1">
      <c r="A845" s="135" t="e">
        <f>"HTP.P('&lt;"&amp;#REF!&amp;"&gt;' || "&amp;IF(MID(#REF!,1,6)="L_STUB","NULL","REC."&amp;#REF!)&amp;" || '&lt;/"&amp;#REF!&amp;"&gt;');"</f>
        <v>#REF!</v>
      </c>
      <c r="B845" s="136"/>
      <c r="C845" s="135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25" customHeight="1">
      <c r="A846" s="135" t="e">
        <f>"HTP.P('&lt;"&amp;#REF!&amp;"&gt;' || "&amp;IF(MID(#REF!,1,6)="L_STUB","NULL","REC."&amp;#REF!)&amp;" || '&lt;/"&amp;#REF!&amp;"&gt;');"</f>
        <v>#REF!</v>
      </c>
      <c r="B846" s="136"/>
      <c r="C846" s="135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25" customHeight="1">
      <c r="A847" s="135" t="e">
        <f>"HTP.P('&lt;"&amp;#REF!&amp;"&gt;' || "&amp;IF(MID(#REF!,1,6)="L_STUB","NULL","REC."&amp;#REF!)&amp;" || '&lt;/"&amp;#REF!&amp;"&gt;');"</f>
        <v>#REF!</v>
      </c>
      <c r="B847" s="136"/>
      <c r="C847" s="135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25" customHeight="1">
      <c r="A848" s="135" t="e">
        <f>"HTP.P('&lt;"&amp;#REF!&amp;"&gt;' || "&amp;IF(MID(#REF!,1,6)="L_STUB","NULL","REC."&amp;#REF!)&amp;" || '&lt;/"&amp;#REF!&amp;"&gt;');"</f>
        <v>#REF!</v>
      </c>
      <c r="B848" s="136"/>
      <c r="C848" s="135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25" customHeight="1">
      <c r="A849" s="135" t="e">
        <f>"HTP.P('&lt;"&amp;#REF!&amp;"&gt;' || "&amp;IF(MID(#REF!,1,6)="L_STUB","NULL","REC."&amp;#REF!)&amp;" || '&lt;/"&amp;#REF!&amp;"&gt;');"</f>
        <v>#REF!</v>
      </c>
      <c r="B849" s="136"/>
      <c r="C849" s="135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25" customHeight="1">
      <c r="A850" s="135" t="e">
        <f>"HTP.P('&lt;"&amp;#REF!&amp;"&gt;' || "&amp;IF(MID(#REF!,1,6)="L_STUB","NULL","REC."&amp;#REF!)&amp;" || '&lt;/"&amp;#REF!&amp;"&gt;');"</f>
        <v>#REF!</v>
      </c>
      <c r="B850" s="136"/>
      <c r="C850" s="135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25" customHeight="1">
      <c r="A851" s="135" t="e">
        <f>"HTP.P('&lt;"&amp;#REF!&amp;"&gt;' || "&amp;IF(MID(#REF!,1,6)="L_STUB","NULL","REC."&amp;#REF!)&amp;" || '&lt;/"&amp;#REF!&amp;"&gt;');"</f>
        <v>#REF!</v>
      </c>
      <c r="B851" s="136"/>
      <c r="C851" s="135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25" customHeight="1">
      <c r="A852" s="135" t="e">
        <f>"HTP.P('&lt;"&amp;#REF!&amp;"&gt;' || "&amp;IF(MID(#REF!,1,6)="L_STUB","NULL","REC."&amp;#REF!)&amp;" || '&lt;/"&amp;#REF!&amp;"&gt;');"</f>
        <v>#REF!</v>
      </c>
      <c r="B852" s="136"/>
      <c r="C852" s="135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25" customHeight="1">
      <c r="A853" s="135" t="e">
        <f>"HTP.P('&lt;"&amp;#REF!&amp;"&gt;' || "&amp;IF(MID(#REF!,1,6)="L_STUB","NULL","REC."&amp;#REF!)&amp;" || '&lt;/"&amp;#REF!&amp;"&gt;');"</f>
        <v>#REF!</v>
      </c>
      <c r="B853" s="136"/>
      <c r="C853" s="135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25" customHeight="1">
      <c r="A854" s="135" t="e">
        <f>"HTP.P('&lt;"&amp;#REF!&amp;"&gt;' || "&amp;IF(MID(#REF!,1,6)="L_STUB","NULL","REC."&amp;#REF!)&amp;" || '&lt;/"&amp;#REF!&amp;"&gt;');"</f>
        <v>#REF!</v>
      </c>
      <c r="B854" s="136"/>
      <c r="C854" s="135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25" customHeight="1">
      <c r="A855" s="135" t="e">
        <f>"HTP.P('&lt;"&amp;#REF!&amp;"&gt;' || "&amp;IF(MID(#REF!,1,6)="L_STUB","NULL","REC."&amp;#REF!)&amp;" || '&lt;/"&amp;#REF!&amp;"&gt;');"</f>
        <v>#REF!</v>
      </c>
      <c r="B855" s="136"/>
      <c r="C855" s="135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25" customHeight="1">
      <c r="A856" s="135" t="e">
        <f>"HTP.P('&lt;"&amp;#REF!&amp;"&gt;' || "&amp;IF(MID(#REF!,1,6)="L_STUB","NULL","REC."&amp;#REF!)&amp;" || '&lt;/"&amp;#REF!&amp;"&gt;');"</f>
        <v>#REF!</v>
      </c>
      <c r="B856" s="136"/>
      <c r="C856" s="135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25" customHeight="1">
      <c r="A857" s="135" t="e">
        <f>"HTP.P('&lt;"&amp;#REF!&amp;"&gt;' || "&amp;IF(MID(#REF!,1,6)="L_STUB","NULL","REC."&amp;#REF!)&amp;" || '&lt;/"&amp;#REF!&amp;"&gt;');"</f>
        <v>#REF!</v>
      </c>
      <c r="B857" s="136"/>
      <c r="C857" s="135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25" customHeight="1">
      <c r="A858" s="135" t="e">
        <f>"HTP.P('&lt;"&amp;#REF!&amp;"&gt;' || "&amp;IF(MID(#REF!,1,6)="L_STUB","NULL","REC."&amp;#REF!)&amp;" || '&lt;/"&amp;#REF!&amp;"&gt;');"</f>
        <v>#REF!</v>
      </c>
      <c r="B858" s="136"/>
      <c r="C858" s="135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25" customHeight="1">
      <c r="A859" s="135" t="e">
        <f>"HTP.P('&lt;"&amp;#REF!&amp;"&gt;' || "&amp;IF(MID(#REF!,1,6)="L_STUB","NULL","REC."&amp;#REF!)&amp;" || '&lt;/"&amp;#REF!&amp;"&gt;');"</f>
        <v>#REF!</v>
      </c>
      <c r="B859" s="136"/>
      <c r="C859" s="135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25" customHeight="1">
      <c r="A860" s="135" t="e">
        <f>"HTP.P('&lt;"&amp;#REF!&amp;"&gt;' || "&amp;IF(MID(#REF!,1,6)="L_STUB","NULL","REC."&amp;#REF!)&amp;" || '&lt;/"&amp;#REF!&amp;"&gt;');"</f>
        <v>#REF!</v>
      </c>
      <c r="B860" s="136"/>
      <c r="C860" s="135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25" customHeight="1">
      <c r="A861" s="135" t="e">
        <f>"HTP.P('&lt;"&amp;#REF!&amp;"&gt;' || "&amp;IF(MID(#REF!,1,6)="L_STUB","NULL","REC."&amp;#REF!)&amp;" || '&lt;/"&amp;#REF!&amp;"&gt;');"</f>
        <v>#REF!</v>
      </c>
      <c r="B861" s="136"/>
      <c r="C861" s="135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25" customHeight="1">
      <c r="A862" s="135" t="e">
        <f>"HTP.P('&lt;"&amp;#REF!&amp;"&gt;' || "&amp;IF(MID(#REF!,1,6)="L_STUB","NULL","REC."&amp;#REF!)&amp;" || '&lt;/"&amp;#REF!&amp;"&gt;');"</f>
        <v>#REF!</v>
      </c>
      <c r="B862" s="136"/>
      <c r="C862" s="135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25" customHeight="1">
      <c r="A863" s="135" t="e">
        <f>"HTP.P('&lt;"&amp;#REF!&amp;"&gt;' || "&amp;IF(MID(#REF!,1,6)="L_STUB","NULL","REC."&amp;#REF!)&amp;" || '&lt;/"&amp;#REF!&amp;"&gt;');"</f>
        <v>#REF!</v>
      </c>
      <c r="B863" s="136"/>
      <c r="C863" s="135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25" customHeight="1">
      <c r="A864" s="135" t="e">
        <f>"HTP.P('&lt;"&amp;#REF!&amp;"&gt;' || "&amp;IF(MID(#REF!,1,6)="L_STUB","NULL","REC."&amp;#REF!)&amp;" || '&lt;/"&amp;#REF!&amp;"&gt;');"</f>
        <v>#REF!</v>
      </c>
      <c r="B864" s="136"/>
      <c r="C864" s="135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25" customHeight="1">
      <c r="A865" s="135" t="e">
        <f>"HTP.P('&lt;"&amp;#REF!&amp;"&gt;' || "&amp;IF(MID(#REF!,1,6)="L_STUB","NULL","REC."&amp;#REF!)&amp;" || '&lt;/"&amp;#REF!&amp;"&gt;');"</f>
        <v>#REF!</v>
      </c>
      <c r="B865" s="136"/>
      <c r="C865" s="135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25" customHeight="1">
      <c r="A866" s="135" t="e">
        <f>"HTP.P('&lt;"&amp;#REF!&amp;"&gt;' || "&amp;IF(MID(#REF!,1,6)="L_STUB","NULL","REC."&amp;#REF!)&amp;" || '&lt;/"&amp;#REF!&amp;"&gt;');"</f>
        <v>#REF!</v>
      </c>
      <c r="B866" s="136"/>
      <c r="C866" s="135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25" customHeight="1">
      <c r="A867" s="135" t="e">
        <f>"HTP.P('&lt;"&amp;#REF!&amp;"&gt;' || "&amp;IF(MID(#REF!,1,6)="L_STUB","NULL","REC."&amp;#REF!)&amp;" || '&lt;/"&amp;#REF!&amp;"&gt;');"</f>
        <v>#REF!</v>
      </c>
      <c r="B867" s="136"/>
      <c r="C867" s="135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25" customHeight="1">
      <c r="A868" s="135" t="e">
        <f>"HTP.P('&lt;"&amp;#REF!&amp;"&gt;' || "&amp;IF(MID(#REF!,1,6)="L_STUB","NULL","REC."&amp;#REF!)&amp;" || '&lt;/"&amp;#REF!&amp;"&gt;');"</f>
        <v>#REF!</v>
      </c>
      <c r="B868" s="136"/>
      <c r="C868" s="135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25" customHeight="1">
      <c r="A869" s="135" t="e">
        <f>"HTP.P('&lt;"&amp;#REF!&amp;"&gt;' || "&amp;IF(MID(#REF!,1,6)="L_STUB","NULL","REC."&amp;#REF!)&amp;" || '&lt;/"&amp;#REF!&amp;"&gt;');"</f>
        <v>#REF!</v>
      </c>
      <c r="B869" s="136"/>
      <c r="C869" s="135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25" customHeight="1">
      <c r="A870" s="135" t="e">
        <f>"HTP.P('&lt;"&amp;#REF!&amp;"&gt;' || "&amp;IF(MID(#REF!,1,6)="L_STUB","NULL","REC."&amp;#REF!)&amp;" || '&lt;/"&amp;#REF!&amp;"&gt;');"</f>
        <v>#REF!</v>
      </c>
      <c r="B870" s="136"/>
      <c r="C870" s="135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25" customHeight="1">
      <c r="A871" s="135" t="e">
        <f>"HTP.P('&lt;"&amp;#REF!&amp;"&gt;' || "&amp;IF(MID(#REF!,1,6)="L_STUB","NULL","REC."&amp;#REF!)&amp;" || '&lt;/"&amp;#REF!&amp;"&gt;');"</f>
        <v>#REF!</v>
      </c>
      <c r="B871" s="136"/>
      <c r="C871" s="135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25" customHeight="1">
      <c r="A872" s="135" t="e">
        <f>"HTP.P('&lt;"&amp;#REF!&amp;"&gt;' || "&amp;IF(MID(#REF!,1,6)="L_STUB","NULL","REC."&amp;#REF!)&amp;" || '&lt;/"&amp;#REF!&amp;"&gt;');"</f>
        <v>#REF!</v>
      </c>
      <c r="B872" s="136"/>
      <c r="C872" s="135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25" customHeight="1">
      <c r="A873" s="135" t="e">
        <f>"HTP.P('&lt;"&amp;#REF!&amp;"&gt;' || "&amp;IF(MID(#REF!,1,6)="L_STUB","NULL","REC."&amp;#REF!)&amp;" || '&lt;/"&amp;#REF!&amp;"&gt;');"</f>
        <v>#REF!</v>
      </c>
      <c r="B873" s="136"/>
      <c r="C873" s="135" t="e">
        <f>"DECODE(C_T."&amp;#REF!&amp;", 0, NULL, C_T."&amp;#REF!&amp;") AS "&amp;#REF!&amp;","</f>
        <v>#REF!</v>
      </c>
      <c r="D873" s="136"/>
      <c r="F873" s="136"/>
      <c r="G873" s="136"/>
      <c r="H873" s="136"/>
      <c r="I873" s="136"/>
      <c r="J873" s="136"/>
    </row>
    <row r="874" spans="1:10" ht="11.25" customHeight="1">
      <c r="A874" s="135" t="e">
        <f>"HTP.P('&lt;"&amp;#REF!&amp;"&gt;' || "&amp;IF(MID(#REF!,1,6)="L_STUB","NULL","REC."&amp;#REF!)&amp;" || '&lt;/"&amp;#REF!&amp;"&gt;');"</f>
        <v>#REF!</v>
      </c>
      <c r="B874" s="136"/>
      <c r="C874" s="135" t="e">
        <f>"DECODE(C_T."&amp;#REF!&amp;", 0, NULL, C_T."&amp;#REF!&amp;") AS "&amp;#REF!&amp;","</f>
        <v>#REF!</v>
      </c>
      <c r="D874" s="136"/>
      <c r="F874" s="136"/>
      <c r="G874" s="136"/>
      <c r="H874" s="136"/>
      <c r="I874" s="136"/>
      <c r="J874" s="136"/>
    </row>
    <row r="875" spans="1:10" ht="11.25" customHeight="1">
      <c r="A875" s="135" t="e">
        <f>"HTP.P('&lt;"&amp;#REF!&amp;"&gt;' || "&amp;IF(MID(#REF!,1,6)="L_STUB","NULL","REC."&amp;#REF!)&amp;" || '&lt;/"&amp;#REF!&amp;"&gt;');"</f>
        <v>#REF!</v>
      </c>
      <c r="B875" s="136"/>
      <c r="C875" s="135" t="e">
        <f>"DECODE(C_T."&amp;#REF!&amp;", 0, NULL, C_T."&amp;#REF!&amp;") AS "&amp;#REF!&amp;","</f>
        <v>#REF!</v>
      </c>
      <c r="D875" s="136"/>
      <c r="F875" s="136"/>
      <c r="G875" s="136"/>
      <c r="H875" s="136"/>
      <c r="I875" s="136"/>
      <c r="J875" s="136"/>
    </row>
    <row r="876" spans="1:10" ht="11.25" customHeight="1">
      <c r="A876" s="135" t="e">
        <f>"HTP.P('&lt;"&amp;#REF!&amp;"&gt;' || "&amp;IF(MID(#REF!,1,6)="L_STUB","NULL","REC."&amp;#REF!)&amp;" || '&lt;/"&amp;#REF!&amp;"&gt;');"</f>
        <v>#REF!</v>
      </c>
      <c r="B876" s="136"/>
      <c r="C876" s="135" t="e">
        <f>"DECODE(C_T."&amp;#REF!&amp;", 0, NULL, C_T."&amp;#REF!&amp;") AS "&amp;#REF!&amp;","</f>
        <v>#REF!</v>
      </c>
      <c r="D876" s="136"/>
      <c r="F876" s="136"/>
      <c r="G876" s="136"/>
      <c r="H876" s="136"/>
      <c r="I876" s="136"/>
      <c r="J876" s="136"/>
    </row>
    <row r="877" spans="1:10" ht="11.25" customHeight="1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25" customHeight="1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25" customHeight="1">
      <c r="A879" s="136"/>
      <c r="B879" s="136"/>
      <c r="C879" s="136"/>
      <c r="D879" s="136"/>
      <c r="F879" s="136"/>
      <c r="G879" s="136"/>
      <c r="H879" s="136"/>
      <c r="I879" s="136"/>
      <c r="J879" s="136"/>
    </row>
    <row r="880" spans="1:10" ht="11.25" customHeight="1">
      <c r="A880" s="136"/>
      <c r="B880" s="136"/>
      <c r="C880" s="136"/>
      <c r="D880" s="136"/>
      <c r="F880" s="136"/>
      <c r="G880" s="136"/>
      <c r="H880" s="136"/>
      <c r="I880" s="136"/>
      <c r="J880" s="136"/>
    </row>
    <row r="881" spans="1:10" ht="11.25" customHeight="1">
      <c r="A881" s="136"/>
      <c r="B881" s="136"/>
      <c r="C881" s="136"/>
      <c r="D881" s="136"/>
      <c r="F881" s="136"/>
      <c r="G881" s="136"/>
      <c r="H881" s="136"/>
      <c r="I881" s="136"/>
      <c r="J881" s="136"/>
    </row>
    <row r="882" spans="1:10" ht="11.25" customHeight="1">
      <c r="A882" s="136"/>
      <c r="B882" s="136"/>
      <c r="C882" s="136"/>
      <c r="D882" s="136"/>
      <c r="F882" s="136"/>
      <c r="G882" s="136"/>
      <c r="H882" s="136"/>
      <c r="I882" s="136"/>
      <c r="J882" s="136"/>
    </row>
    <row r="883" spans="1:10" ht="11.25" customHeight="1">
      <c r="A883" s="135" t="e">
        <f>"HTP.P('&lt;"&amp;#REF!&amp;"&gt;' || "&amp;IF(MID(#REF!,1,6)="L_STUB","NULL","REC."&amp;#REF!)&amp;" || '&lt;/"&amp;#REF!&amp;"&gt;');"</f>
        <v>#REF!</v>
      </c>
      <c r="B883" s="136"/>
      <c r="C883" s="135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25" customHeight="1">
      <c r="A884" s="135" t="e">
        <f>"HTP.P('&lt;"&amp;#REF!&amp;"&gt;' || "&amp;IF(MID(#REF!,1,6)="L_STUB","NULL","REC."&amp;#REF!)&amp;" || '&lt;/"&amp;#REF!&amp;"&gt;');"</f>
        <v>#REF!</v>
      </c>
      <c r="B884" s="136"/>
      <c r="C884" s="135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25" customHeight="1">
      <c r="A885" s="135" t="e">
        <f>"HTP.P('&lt;"&amp;#REF!&amp;"&gt;' || "&amp;IF(MID(#REF!,1,6)="L_STUB","NULL","REC."&amp;#REF!)&amp;" || '&lt;/"&amp;#REF!&amp;"&gt;');"</f>
        <v>#REF!</v>
      </c>
      <c r="B885" s="136"/>
      <c r="C885" s="135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25" customHeight="1">
      <c r="A886" s="135" t="e">
        <f>"HTP.P('&lt;"&amp;#REF!&amp;"&gt;' || "&amp;IF(MID(#REF!,1,6)="L_STUB","NULL","REC."&amp;#REF!)&amp;" || '&lt;/"&amp;#REF!&amp;"&gt;');"</f>
        <v>#REF!</v>
      </c>
      <c r="B886" s="136"/>
      <c r="C886" s="135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25" customHeight="1">
      <c r="A887" s="135" t="e">
        <f>"HTP.P('&lt;"&amp;#REF!&amp;"&gt;' || "&amp;IF(MID(#REF!,1,6)="L_STUB","NULL","REC."&amp;#REF!)&amp;" || '&lt;/"&amp;#REF!&amp;"&gt;');"</f>
        <v>#REF!</v>
      </c>
      <c r="B887" s="136"/>
      <c r="C887" s="135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25" customHeight="1">
      <c r="A888" s="135" t="e">
        <f>"HTP.P('&lt;"&amp;#REF!&amp;"&gt;' || "&amp;IF(MID(#REF!,1,6)="L_STUB","NULL","REC."&amp;#REF!)&amp;" || '&lt;/"&amp;#REF!&amp;"&gt;');"</f>
        <v>#REF!</v>
      </c>
      <c r="B888" s="136"/>
      <c r="C888" s="135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25" customHeight="1">
      <c r="A889" s="135" t="e">
        <f>"HTP.P('&lt;"&amp;#REF!&amp;"&gt;' || "&amp;IF(MID(#REF!,1,6)="L_STUB","NULL","REC."&amp;#REF!)&amp;" || '&lt;/"&amp;#REF!&amp;"&gt;');"</f>
        <v>#REF!</v>
      </c>
      <c r="B889" s="136"/>
      <c r="C889" s="135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25" customHeight="1">
      <c r="A890" s="135" t="e">
        <f>"HTP.P('&lt;"&amp;#REF!&amp;"&gt;' || "&amp;IF(MID(#REF!,1,6)="L_STUB","NULL","REC."&amp;#REF!)&amp;" || '&lt;/"&amp;#REF!&amp;"&gt;');"</f>
        <v>#REF!</v>
      </c>
      <c r="B890" s="136"/>
      <c r="C890" s="135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25" customHeight="1">
      <c r="A891" s="135" t="e">
        <f>"HTP.P('&lt;"&amp;#REF!&amp;"&gt;' || "&amp;IF(MID(#REF!,1,6)="L_STUB","NULL","REC."&amp;#REF!)&amp;" || '&lt;/"&amp;#REF!&amp;"&gt;');"</f>
        <v>#REF!</v>
      </c>
      <c r="B891" s="136"/>
      <c r="C891" s="135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25" customHeight="1">
      <c r="A892" s="135" t="e">
        <f>"HTP.P('&lt;"&amp;#REF!&amp;"&gt;' || "&amp;IF(MID(#REF!,1,6)="L_STUB","NULL","REC."&amp;#REF!)&amp;" || '&lt;/"&amp;#REF!&amp;"&gt;');"</f>
        <v>#REF!</v>
      </c>
      <c r="B892" s="136"/>
      <c r="C892" s="135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25" customHeight="1">
      <c r="A893" s="135" t="e">
        <f>"HTP.P('&lt;"&amp;#REF!&amp;"&gt;' || "&amp;IF(MID(#REF!,1,6)="L_STUB","NULL","REC."&amp;#REF!)&amp;" || '&lt;/"&amp;#REF!&amp;"&gt;');"</f>
        <v>#REF!</v>
      </c>
      <c r="B893" s="136"/>
      <c r="C893" s="135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25" customHeight="1">
      <c r="A894" s="135" t="e">
        <f>"HTP.P('&lt;"&amp;#REF!&amp;"&gt;' || "&amp;IF(MID(#REF!,1,6)="L_STUB","NULL","REC."&amp;#REF!)&amp;" || '&lt;/"&amp;#REF!&amp;"&gt;');"</f>
        <v>#REF!</v>
      </c>
      <c r="B894" s="136"/>
      <c r="C894" s="135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25" customHeight="1">
      <c r="A895" s="135" t="e">
        <f>"HTP.P('&lt;"&amp;#REF!&amp;"&gt;' || "&amp;IF(MID(#REF!,1,6)="L_STUB","NULL","REC."&amp;#REF!)&amp;" || '&lt;/"&amp;#REF!&amp;"&gt;');"</f>
        <v>#REF!</v>
      </c>
      <c r="B895" s="136"/>
      <c r="C895" s="135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25" customHeight="1">
      <c r="A896" s="135" t="e">
        <f>"HTP.P('&lt;"&amp;#REF!&amp;"&gt;' || "&amp;IF(MID(#REF!,1,6)="L_STUB","NULL","REC."&amp;#REF!)&amp;" || '&lt;/"&amp;#REF!&amp;"&gt;');"</f>
        <v>#REF!</v>
      </c>
      <c r="B896" s="136"/>
      <c r="C896" s="135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25" customHeight="1">
      <c r="A897" s="135" t="e">
        <f>"HTP.P('&lt;"&amp;#REF!&amp;"&gt;' || "&amp;IF(MID(#REF!,1,6)="L_STUB","NULL","REC."&amp;#REF!)&amp;" || '&lt;/"&amp;#REF!&amp;"&gt;');"</f>
        <v>#REF!</v>
      </c>
      <c r="B897" s="136"/>
      <c r="C897" s="135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25" customHeight="1">
      <c r="A898" s="135" t="e">
        <f>"HTP.P('&lt;"&amp;#REF!&amp;"&gt;' || "&amp;IF(MID(#REF!,1,6)="L_STUB","NULL","REC."&amp;#REF!)&amp;" || '&lt;/"&amp;#REF!&amp;"&gt;');"</f>
        <v>#REF!</v>
      </c>
      <c r="B898" s="136"/>
      <c r="C898" s="135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25" customHeight="1">
      <c r="A899" s="135" t="e">
        <f>"HTP.P('&lt;"&amp;#REF!&amp;"&gt;' || "&amp;IF(MID(#REF!,1,6)="L_STUB","NULL","REC."&amp;#REF!)&amp;" || '&lt;/"&amp;#REF!&amp;"&gt;');"</f>
        <v>#REF!</v>
      </c>
      <c r="B899" s="136"/>
      <c r="C899" s="135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25" customHeight="1">
      <c r="A900" s="135" t="e">
        <f>"HTP.P('&lt;"&amp;#REF!&amp;"&gt;' || "&amp;IF(MID(#REF!,1,6)="L_STUB","NULL","REC."&amp;#REF!)&amp;" || '&lt;/"&amp;#REF!&amp;"&gt;');"</f>
        <v>#REF!</v>
      </c>
      <c r="B900" s="136"/>
      <c r="C900" s="135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25" customHeight="1">
      <c r="A901" s="135" t="e">
        <f>"HTP.P('&lt;"&amp;#REF!&amp;"&gt;' || "&amp;IF(MID(#REF!,1,6)="L_STUB","NULL","REC."&amp;#REF!)&amp;" || '&lt;/"&amp;#REF!&amp;"&gt;');"</f>
        <v>#REF!</v>
      </c>
      <c r="B901" s="136"/>
      <c r="C901" s="135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25" customHeight="1">
      <c r="A902" s="135" t="e">
        <f>"HTP.P('&lt;"&amp;#REF!&amp;"&gt;' || "&amp;IF(MID(#REF!,1,6)="L_STUB","NULL","REC."&amp;#REF!)&amp;" || '&lt;/"&amp;#REF!&amp;"&gt;');"</f>
        <v>#REF!</v>
      </c>
      <c r="B902" s="136"/>
      <c r="C902" s="135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25" customHeight="1">
      <c r="A903" s="135" t="e">
        <f>"HTP.P('&lt;"&amp;#REF!&amp;"&gt;' || "&amp;IF(MID(#REF!,1,6)="L_STUB","NULL","REC."&amp;#REF!)&amp;" || '&lt;/"&amp;#REF!&amp;"&gt;');"</f>
        <v>#REF!</v>
      </c>
      <c r="B903" s="136"/>
      <c r="C903" s="135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25" customHeight="1">
      <c r="A904" s="135" t="e">
        <f>"HTP.P('&lt;"&amp;#REF!&amp;"&gt;' || "&amp;IF(MID(#REF!,1,6)="L_STUB","NULL","REC."&amp;#REF!)&amp;" || '&lt;/"&amp;#REF!&amp;"&gt;');"</f>
        <v>#REF!</v>
      </c>
      <c r="B904" s="136"/>
      <c r="C904" s="135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25" customHeight="1">
      <c r="A905" s="135" t="e">
        <f>"HTP.P('&lt;"&amp;#REF!&amp;"&gt;' || "&amp;IF(MID(#REF!,1,6)="L_STUB","NULL","REC."&amp;#REF!)&amp;" || '&lt;/"&amp;#REF!&amp;"&gt;');"</f>
        <v>#REF!</v>
      </c>
      <c r="B905" s="136"/>
      <c r="C905" s="135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25" customHeight="1">
      <c r="A906" s="135" t="e">
        <f>"HTP.P('&lt;"&amp;#REF!&amp;"&gt;' || "&amp;IF(MID(#REF!,1,6)="L_STUB","NULL","REC."&amp;#REF!)&amp;" || '&lt;/"&amp;#REF!&amp;"&gt;');"</f>
        <v>#REF!</v>
      </c>
      <c r="B906" s="136"/>
      <c r="C906" s="135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25" customHeight="1">
      <c r="A907" s="135" t="e">
        <f>"HTP.P('&lt;"&amp;#REF!&amp;"&gt;' || "&amp;IF(MID(#REF!,1,6)="L_STUB","NULL","REC."&amp;#REF!)&amp;" || '&lt;/"&amp;#REF!&amp;"&gt;');"</f>
        <v>#REF!</v>
      </c>
      <c r="B907" s="136"/>
      <c r="C907" s="135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25" customHeight="1">
      <c r="A908" s="135" t="e">
        <f>"HTP.P('&lt;"&amp;#REF!&amp;"&gt;' || "&amp;IF(MID(#REF!,1,6)="L_STUB","NULL","REC."&amp;#REF!)&amp;" || '&lt;/"&amp;#REF!&amp;"&gt;');"</f>
        <v>#REF!</v>
      </c>
      <c r="B908" s="136"/>
      <c r="C908" s="135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25" customHeight="1">
      <c r="A909" s="135" t="e">
        <f>"HTP.P('&lt;"&amp;#REF!&amp;"&gt;' || "&amp;IF(MID(#REF!,1,6)="L_STUB","NULL","REC."&amp;#REF!)&amp;" || '&lt;/"&amp;#REF!&amp;"&gt;');"</f>
        <v>#REF!</v>
      </c>
      <c r="B909" s="136"/>
      <c r="C909" s="135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25" customHeight="1">
      <c r="A910" s="135" t="e">
        <f>"HTP.P('&lt;"&amp;#REF!&amp;"&gt;' || "&amp;IF(MID(#REF!,1,6)="L_STUB","NULL","REC."&amp;#REF!)&amp;" || '&lt;/"&amp;#REF!&amp;"&gt;');"</f>
        <v>#REF!</v>
      </c>
      <c r="B910" s="136"/>
      <c r="C910" s="135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25" customHeight="1">
      <c r="A911" s="135" t="e">
        <f>"HTP.P('&lt;"&amp;#REF!&amp;"&gt;' || "&amp;IF(MID(#REF!,1,6)="L_STUB","NULL","REC."&amp;#REF!)&amp;" || '&lt;/"&amp;#REF!&amp;"&gt;');"</f>
        <v>#REF!</v>
      </c>
      <c r="B911" s="136"/>
      <c r="C911" s="135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25" customHeight="1">
      <c r="A912" s="135" t="e">
        <f>"HTP.P('&lt;"&amp;#REF!&amp;"&gt;' || "&amp;IF(MID(#REF!,1,6)="L_STUB","NULL","REC."&amp;#REF!)&amp;" || '&lt;/"&amp;#REF!&amp;"&gt;');"</f>
        <v>#REF!</v>
      </c>
      <c r="B912" s="136"/>
      <c r="C912" s="135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25" customHeight="1">
      <c r="A913" s="135" t="e">
        <f>"HTP.P('&lt;"&amp;#REF!&amp;"&gt;' || "&amp;IF(MID(#REF!,1,6)="L_STUB","NULL","REC."&amp;#REF!)&amp;" || '&lt;/"&amp;#REF!&amp;"&gt;');"</f>
        <v>#REF!</v>
      </c>
      <c r="B913" s="136"/>
      <c r="C913" s="135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25" customHeight="1">
      <c r="A914" s="135" t="e">
        <f>"HTP.P('&lt;"&amp;#REF!&amp;"&gt;' || "&amp;IF(MID(#REF!,1,6)="L_STUB","NULL","REC."&amp;#REF!)&amp;" || '&lt;/"&amp;#REF!&amp;"&gt;');"</f>
        <v>#REF!</v>
      </c>
      <c r="B914" s="136"/>
      <c r="C914" s="135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25" customHeight="1">
      <c r="A915" s="135" t="e">
        <f>"HTP.P('&lt;"&amp;#REF!&amp;"&gt;' || "&amp;IF(MID(#REF!,1,6)="L_STUB","NULL","REC."&amp;#REF!)&amp;" || '&lt;/"&amp;#REF!&amp;"&gt;');"</f>
        <v>#REF!</v>
      </c>
      <c r="B915" s="136"/>
      <c r="C915" s="135" t="e">
        <f>"DECODE(C_T."&amp;#REF!&amp;", 0, NULL, C_T."&amp;#REF!&amp;") AS "&amp;#REF!&amp;","</f>
        <v>#REF!</v>
      </c>
      <c r="D915" s="136"/>
      <c r="F915" s="136"/>
      <c r="G915" s="136"/>
      <c r="H915" s="136"/>
      <c r="I915" s="136"/>
      <c r="J915" s="136"/>
    </row>
    <row r="916" spans="1:10" ht="11.25" customHeight="1">
      <c r="A916" s="135" t="e">
        <f>"HTP.P('&lt;"&amp;#REF!&amp;"&gt;' || "&amp;IF(MID(#REF!,1,6)="L_STUB","NULL","REC."&amp;#REF!)&amp;" || '&lt;/"&amp;#REF!&amp;"&gt;');"</f>
        <v>#REF!</v>
      </c>
      <c r="B916" s="136"/>
      <c r="C916" s="135" t="e">
        <f>"DECODE(C_T."&amp;#REF!&amp;", 0, NULL, C_T."&amp;#REF!&amp;") AS "&amp;#REF!&amp;","</f>
        <v>#REF!</v>
      </c>
      <c r="D916" s="136"/>
      <c r="F916" s="136"/>
      <c r="G916" s="136"/>
      <c r="H916" s="136"/>
      <c r="I916" s="136"/>
      <c r="J916" s="136"/>
    </row>
    <row r="917" spans="1:10" ht="11.25" customHeight="1">
      <c r="A917" s="135" t="e">
        <f>"HTP.P('&lt;"&amp;#REF!&amp;"&gt;' || "&amp;IF(MID(#REF!,1,6)="L_STUB","NULL","REC."&amp;#REF!)&amp;" || '&lt;/"&amp;#REF!&amp;"&gt;');"</f>
        <v>#REF!</v>
      </c>
      <c r="B917" s="136"/>
      <c r="C917" s="135" t="e">
        <f>"DECODE(C_T."&amp;#REF!&amp;", 0, NULL, C_T."&amp;#REF!&amp;") AS "&amp;#REF!&amp;","</f>
        <v>#REF!</v>
      </c>
      <c r="D917" s="136"/>
      <c r="F917" s="136"/>
      <c r="G917" s="136"/>
      <c r="H917" s="136"/>
      <c r="I917" s="136"/>
      <c r="J917" s="136"/>
    </row>
    <row r="918" spans="1:10" ht="11.25" customHeight="1">
      <c r="A918" s="135" t="e">
        <f>"HTP.P('&lt;"&amp;#REF!&amp;"&gt;' || "&amp;IF(MID(#REF!,1,6)="L_STUB","NULL","REC."&amp;#REF!)&amp;" || '&lt;/"&amp;#REF!&amp;"&gt;');"</f>
        <v>#REF!</v>
      </c>
      <c r="B918" s="136"/>
      <c r="C918" s="135" t="e">
        <f>"DECODE(C_T."&amp;#REF!&amp;", 0, NULL, C_T."&amp;#REF!&amp;") AS "&amp;#REF!&amp;","</f>
        <v>#REF!</v>
      </c>
      <c r="D918" s="136"/>
      <c r="F918" s="136"/>
      <c r="G918" s="136"/>
      <c r="H918" s="136"/>
      <c r="I918" s="136"/>
      <c r="J918" s="136"/>
    </row>
    <row r="919" spans="1:10" ht="11.25" customHeight="1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25" customHeight="1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25" customHeight="1">
      <c r="A921" s="136"/>
      <c r="B921" s="136"/>
      <c r="C921" s="136"/>
      <c r="D921" s="136"/>
      <c r="F921" s="136"/>
      <c r="G921" s="136"/>
      <c r="H921" s="136"/>
      <c r="I921" s="136"/>
      <c r="J921" s="136"/>
    </row>
    <row r="922" spans="1:10" ht="11.25" customHeight="1">
      <c r="A922" s="136"/>
      <c r="B922" s="136"/>
      <c r="C922" s="136"/>
      <c r="D922" s="136"/>
      <c r="F922" s="136"/>
      <c r="G922" s="136"/>
      <c r="H922" s="136"/>
      <c r="I922" s="136"/>
      <c r="J922" s="136"/>
    </row>
    <row r="923" spans="1:10" ht="11.25" customHeight="1">
      <c r="A923" s="136"/>
      <c r="B923" s="136"/>
      <c r="C923" s="136"/>
      <c r="D923" s="136"/>
      <c r="F923" s="136"/>
      <c r="G923" s="136"/>
      <c r="H923" s="136"/>
      <c r="I923" s="136"/>
      <c r="J923" s="136"/>
    </row>
    <row r="924" spans="1:10" ht="11.25" customHeight="1">
      <c r="A924" s="136"/>
      <c r="B924" s="136"/>
      <c r="C924" s="136"/>
      <c r="D924" s="136"/>
      <c r="F924" s="136"/>
      <c r="G924" s="136"/>
      <c r="H924" s="136"/>
      <c r="I924" s="136"/>
      <c r="J924" s="136"/>
    </row>
    <row r="925" spans="1:10" ht="11.25" customHeight="1">
      <c r="A925" s="135" t="e">
        <f>"HTP.P('&lt;"&amp;#REF!&amp;"&gt;' || "&amp;IF(MID(#REF!,1,6)="L_STUB","NULL","REC."&amp;#REF!)&amp;" || '&lt;/"&amp;#REF!&amp;"&gt;');"</f>
        <v>#REF!</v>
      </c>
      <c r="B925" s="136"/>
      <c r="C925" s="135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25" customHeight="1">
      <c r="A926" s="135" t="e">
        <f>"HTP.P('&lt;"&amp;#REF!&amp;"&gt;' || "&amp;IF(MID(#REF!,1,6)="L_STUB","NULL","REC."&amp;#REF!)&amp;" || '&lt;/"&amp;#REF!&amp;"&gt;');"</f>
        <v>#REF!</v>
      </c>
      <c r="B926" s="136"/>
      <c r="C926" s="135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25" customHeight="1">
      <c r="A927" s="135" t="e">
        <f>"HTP.P('&lt;"&amp;#REF!&amp;"&gt;' || "&amp;IF(MID(#REF!,1,6)="L_STUB","NULL","REC."&amp;#REF!)&amp;" || '&lt;/"&amp;#REF!&amp;"&gt;');"</f>
        <v>#REF!</v>
      </c>
      <c r="B927" s="136"/>
      <c r="C927" s="135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25" customHeight="1">
      <c r="A928" s="135" t="e">
        <f>"HTP.P('&lt;"&amp;#REF!&amp;"&gt;' || "&amp;IF(MID(#REF!,1,6)="L_STUB","NULL","REC."&amp;#REF!)&amp;" || '&lt;/"&amp;#REF!&amp;"&gt;');"</f>
        <v>#REF!</v>
      </c>
      <c r="B928" s="136"/>
      <c r="C928" s="135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25" customHeight="1">
      <c r="A929" s="135" t="e">
        <f>"HTP.P('&lt;"&amp;#REF!&amp;"&gt;' || "&amp;IF(MID(#REF!,1,6)="L_STUB","NULL","REC."&amp;#REF!)&amp;" || '&lt;/"&amp;#REF!&amp;"&gt;');"</f>
        <v>#REF!</v>
      </c>
      <c r="B929" s="136"/>
      <c r="C929" s="135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25" customHeight="1">
      <c r="A930" s="135" t="e">
        <f>"HTP.P('&lt;"&amp;#REF!&amp;"&gt;' || "&amp;IF(MID(#REF!,1,6)="L_STUB","NULL","REC."&amp;#REF!)&amp;" || '&lt;/"&amp;#REF!&amp;"&gt;');"</f>
        <v>#REF!</v>
      </c>
      <c r="B930" s="136"/>
      <c r="C930" s="135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25" customHeight="1">
      <c r="A931" s="135" t="e">
        <f>"HTP.P('&lt;"&amp;#REF!&amp;"&gt;' || "&amp;IF(MID(#REF!,1,6)="L_STUB","NULL","REC."&amp;#REF!)&amp;" || '&lt;/"&amp;#REF!&amp;"&gt;');"</f>
        <v>#REF!</v>
      </c>
      <c r="B931" s="136"/>
      <c r="C931" s="135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25" customHeight="1">
      <c r="A932" s="135" t="e">
        <f>"HTP.P('&lt;"&amp;#REF!&amp;"&gt;' || "&amp;IF(MID(#REF!,1,6)="L_STUB","NULL","REC."&amp;#REF!)&amp;" || '&lt;/"&amp;#REF!&amp;"&gt;');"</f>
        <v>#REF!</v>
      </c>
      <c r="B932" s="136"/>
      <c r="C932" s="135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25" customHeight="1">
      <c r="A933" s="135" t="e">
        <f>"HTP.P('&lt;"&amp;#REF!&amp;"&gt;' || "&amp;IF(MID(#REF!,1,6)="L_STUB","NULL","REC."&amp;#REF!)&amp;" || '&lt;/"&amp;#REF!&amp;"&gt;');"</f>
        <v>#REF!</v>
      </c>
      <c r="B933" s="136"/>
      <c r="C933" s="135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25" customHeight="1">
      <c r="A934" s="135" t="e">
        <f>"HTP.P('&lt;"&amp;#REF!&amp;"&gt;' || "&amp;IF(MID(#REF!,1,6)="L_STUB","NULL","REC."&amp;#REF!)&amp;" || '&lt;/"&amp;#REF!&amp;"&gt;');"</f>
        <v>#REF!</v>
      </c>
      <c r="B934" s="136"/>
      <c r="C934" s="135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25" customHeight="1">
      <c r="A935" s="135" t="e">
        <f>"HTP.P('&lt;"&amp;#REF!&amp;"&gt;' || "&amp;IF(MID(#REF!,1,6)="L_STUB","NULL","REC."&amp;#REF!)&amp;" || '&lt;/"&amp;#REF!&amp;"&gt;');"</f>
        <v>#REF!</v>
      </c>
      <c r="B935" s="136"/>
      <c r="C935" s="135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25" customHeight="1">
      <c r="A936" s="135" t="e">
        <f>"HTP.P('&lt;"&amp;#REF!&amp;"&gt;' || "&amp;IF(MID(#REF!,1,6)="L_STUB","NULL","REC."&amp;#REF!)&amp;" || '&lt;/"&amp;#REF!&amp;"&gt;');"</f>
        <v>#REF!</v>
      </c>
      <c r="B936" s="136"/>
      <c r="C936" s="135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25" customHeight="1">
      <c r="A937" s="135" t="e">
        <f>"HTP.P('&lt;"&amp;#REF!&amp;"&gt;' || "&amp;IF(MID(#REF!,1,6)="L_STUB","NULL","REC."&amp;#REF!)&amp;" || '&lt;/"&amp;#REF!&amp;"&gt;');"</f>
        <v>#REF!</v>
      </c>
      <c r="B937" s="136"/>
      <c r="C937" s="135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25" customHeight="1">
      <c r="A938" s="135" t="e">
        <f>"HTP.P('&lt;"&amp;#REF!&amp;"&gt;' || "&amp;IF(MID(#REF!,1,6)="L_STUB","NULL","REC."&amp;#REF!)&amp;" || '&lt;/"&amp;#REF!&amp;"&gt;');"</f>
        <v>#REF!</v>
      </c>
      <c r="B938" s="136"/>
      <c r="C938" s="135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25" customHeight="1">
      <c r="A939" s="135" t="e">
        <f>"HTP.P('&lt;"&amp;#REF!&amp;"&gt;' || "&amp;IF(MID(#REF!,1,6)="L_STUB","NULL","REC."&amp;#REF!)&amp;" || '&lt;/"&amp;#REF!&amp;"&gt;');"</f>
        <v>#REF!</v>
      </c>
      <c r="B939" s="136"/>
      <c r="C939" s="135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25" customHeight="1">
      <c r="A940" s="135" t="e">
        <f>"HTP.P('&lt;"&amp;#REF!&amp;"&gt;' || "&amp;IF(MID(#REF!,1,6)="L_STUB","NULL","REC."&amp;#REF!)&amp;" || '&lt;/"&amp;#REF!&amp;"&gt;');"</f>
        <v>#REF!</v>
      </c>
      <c r="B940" s="136"/>
      <c r="C940" s="135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25" customHeight="1">
      <c r="A941" s="135" t="e">
        <f>"HTP.P('&lt;"&amp;#REF!&amp;"&gt;' || "&amp;IF(MID(#REF!,1,6)="L_STUB","NULL","REC."&amp;#REF!)&amp;" || '&lt;/"&amp;#REF!&amp;"&gt;');"</f>
        <v>#REF!</v>
      </c>
      <c r="B941" s="136"/>
      <c r="C941" s="135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25" customHeight="1">
      <c r="A942" s="135" t="e">
        <f>"HTP.P('&lt;"&amp;#REF!&amp;"&gt;' || "&amp;IF(MID(#REF!,1,6)="L_STUB","NULL","REC."&amp;#REF!)&amp;" || '&lt;/"&amp;#REF!&amp;"&gt;');"</f>
        <v>#REF!</v>
      </c>
      <c r="B942" s="136"/>
      <c r="C942" s="135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25" customHeight="1">
      <c r="A943" s="135" t="e">
        <f>"HTP.P('&lt;"&amp;#REF!&amp;"&gt;' || "&amp;IF(MID(#REF!,1,6)="L_STUB","NULL","REC."&amp;#REF!)&amp;" || '&lt;/"&amp;#REF!&amp;"&gt;');"</f>
        <v>#REF!</v>
      </c>
      <c r="B943" s="136"/>
      <c r="C943" s="135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25" customHeight="1">
      <c r="A944" s="135" t="e">
        <f>"HTP.P('&lt;"&amp;#REF!&amp;"&gt;' || "&amp;IF(MID(#REF!,1,6)="L_STUB","NULL","REC."&amp;#REF!)&amp;" || '&lt;/"&amp;#REF!&amp;"&gt;');"</f>
        <v>#REF!</v>
      </c>
      <c r="B944" s="136"/>
      <c r="C944" s="135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25" customHeight="1">
      <c r="A945" s="135" t="e">
        <f>"HTP.P('&lt;"&amp;#REF!&amp;"&gt;' || "&amp;IF(MID(#REF!,1,6)="L_STUB","NULL","REC."&amp;#REF!)&amp;" || '&lt;/"&amp;#REF!&amp;"&gt;');"</f>
        <v>#REF!</v>
      </c>
      <c r="B945" s="136"/>
      <c r="C945" s="135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25" customHeight="1">
      <c r="A946" s="135" t="e">
        <f>"HTP.P('&lt;"&amp;#REF!&amp;"&gt;' || "&amp;IF(MID(#REF!,1,6)="L_STUB","NULL","REC."&amp;#REF!)&amp;" || '&lt;/"&amp;#REF!&amp;"&gt;');"</f>
        <v>#REF!</v>
      </c>
      <c r="B946" s="136"/>
      <c r="C946" s="135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25" customHeight="1">
      <c r="A947" s="135" t="e">
        <f>"HTP.P('&lt;"&amp;#REF!&amp;"&gt;' || "&amp;IF(MID(#REF!,1,6)="L_STUB","NULL","REC."&amp;#REF!)&amp;" || '&lt;/"&amp;#REF!&amp;"&gt;');"</f>
        <v>#REF!</v>
      </c>
      <c r="B947" s="136"/>
      <c r="C947" s="135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25" customHeight="1">
      <c r="A948" s="135" t="e">
        <f>"HTP.P('&lt;"&amp;#REF!&amp;"&gt;' || "&amp;IF(MID(#REF!,1,6)="L_STUB","NULL","REC."&amp;#REF!)&amp;" || '&lt;/"&amp;#REF!&amp;"&gt;');"</f>
        <v>#REF!</v>
      </c>
      <c r="B948" s="136"/>
      <c r="C948" s="135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25" customHeight="1">
      <c r="A949" s="135" t="e">
        <f>"HTP.P('&lt;"&amp;#REF!&amp;"&gt;' || "&amp;IF(MID(#REF!,1,6)="L_STUB","NULL","REC."&amp;#REF!)&amp;" || '&lt;/"&amp;#REF!&amp;"&gt;');"</f>
        <v>#REF!</v>
      </c>
      <c r="B949" s="136"/>
      <c r="C949" s="135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25" customHeight="1">
      <c r="A950" s="135" t="e">
        <f>"HTP.P('&lt;"&amp;#REF!&amp;"&gt;' || "&amp;IF(MID(#REF!,1,6)="L_STUB","NULL","REC."&amp;#REF!)&amp;" || '&lt;/"&amp;#REF!&amp;"&gt;');"</f>
        <v>#REF!</v>
      </c>
      <c r="B950" s="136"/>
      <c r="C950" s="135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25" customHeight="1">
      <c r="A951" s="135" t="e">
        <f>"HTP.P('&lt;"&amp;#REF!&amp;"&gt;' || "&amp;IF(MID(#REF!,1,6)="L_STUB","NULL","REC."&amp;#REF!)&amp;" || '&lt;/"&amp;#REF!&amp;"&gt;');"</f>
        <v>#REF!</v>
      </c>
      <c r="B951" s="136"/>
      <c r="C951" s="135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25" customHeight="1">
      <c r="A952" s="135" t="e">
        <f>"HTP.P('&lt;"&amp;#REF!&amp;"&gt;' || "&amp;IF(MID(#REF!,1,6)="L_STUB","NULL","REC."&amp;#REF!)&amp;" || '&lt;/"&amp;#REF!&amp;"&gt;');"</f>
        <v>#REF!</v>
      </c>
      <c r="B952" s="136"/>
      <c r="C952" s="135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25" customHeight="1">
      <c r="A953" s="135" t="e">
        <f>"HTP.P('&lt;"&amp;#REF!&amp;"&gt;' || "&amp;IF(MID(#REF!,1,6)="L_STUB","NULL","REC."&amp;#REF!)&amp;" || '&lt;/"&amp;#REF!&amp;"&gt;');"</f>
        <v>#REF!</v>
      </c>
      <c r="B953" s="136"/>
      <c r="C953" s="135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25" customHeight="1">
      <c r="A954" s="135" t="e">
        <f>"HTP.P('&lt;"&amp;#REF!&amp;"&gt;' || "&amp;IF(MID(#REF!,1,6)="L_STUB","NULL","REC."&amp;#REF!)&amp;" || '&lt;/"&amp;#REF!&amp;"&gt;');"</f>
        <v>#REF!</v>
      </c>
      <c r="B954" s="136"/>
      <c r="C954" s="135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25" customHeight="1">
      <c r="A955" s="135" t="e">
        <f>"HTP.P('&lt;"&amp;#REF!&amp;"&gt;' || "&amp;IF(MID(#REF!,1,6)="L_STUB","NULL","REC."&amp;#REF!)&amp;" || '&lt;/"&amp;#REF!&amp;"&gt;');"</f>
        <v>#REF!</v>
      </c>
      <c r="B955" s="136"/>
      <c r="C955" s="135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25" customHeight="1">
      <c r="A956" s="135" t="e">
        <f>"HTP.P('&lt;"&amp;#REF!&amp;"&gt;' || "&amp;IF(MID(#REF!,1,6)="L_STUB","NULL","REC."&amp;#REF!)&amp;" || '&lt;/"&amp;#REF!&amp;"&gt;');"</f>
        <v>#REF!</v>
      </c>
      <c r="B956" s="136"/>
      <c r="C956" s="135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25" customHeight="1">
      <c r="A957" s="135" t="e">
        <f>"HTP.P('&lt;"&amp;#REF!&amp;"&gt;' || "&amp;IF(MID(#REF!,1,6)="L_STUB","NULL","REC."&amp;#REF!)&amp;" || '&lt;/"&amp;#REF!&amp;"&gt;');"</f>
        <v>#REF!</v>
      </c>
      <c r="B957" s="136"/>
      <c r="C957" s="135" t="e">
        <f>"DECODE(C_T."&amp;#REF!&amp;", 0, NULL, C_T."&amp;#REF!&amp;") AS "&amp;#REF!&amp;","</f>
        <v>#REF!</v>
      </c>
      <c r="D957" s="136"/>
      <c r="F957" s="136"/>
      <c r="G957" s="136"/>
      <c r="H957" s="136"/>
      <c r="I957" s="136"/>
      <c r="J957" s="136"/>
    </row>
    <row r="958" spans="1:10" ht="11.25" customHeight="1">
      <c r="A958" s="135" t="e">
        <f>"HTP.P('&lt;"&amp;#REF!&amp;"&gt;' || "&amp;IF(MID(#REF!,1,6)="L_STUB","NULL","REC."&amp;#REF!)&amp;" || '&lt;/"&amp;#REF!&amp;"&gt;');"</f>
        <v>#REF!</v>
      </c>
      <c r="B958" s="136"/>
      <c r="C958" s="135" t="e">
        <f>"DECODE(C_T."&amp;#REF!&amp;", 0, NULL, C_T."&amp;#REF!&amp;") AS "&amp;#REF!&amp;","</f>
        <v>#REF!</v>
      </c>
      <c r="D958" s="136"/>
      <c r="F958" s="136"/>
      <c r="G958" s="136"/>
      <c r="H958" s="136"/>
      <c r="I958" s="136"/>
      <c r="J958" s="136"/>
    </row>
    <row r="959" spans="1:10" ht="11.25" customHeight="1">
      <c r="A959" s="135" t="e">
        <f>"HTP.P('&lt;"&amp;#REF!&amp;"&gt;' || "&amp;IF(MID(#REF!,1,6)="L_STUB","NULL","REC."&amp;#REF!)&amp;" || '&lt;/"&amp;#REF!&amp;"&gt;');"</f>
        <v>#REF!</v>
      </c>
      <c r="B959" s="136"/>
      <c r="C959" s="135" t="e">
        <f>"DECODE(C_T."&amp;#REF!&amp;", 0, NULL, C_T."&amp;#REF!&amp;") AS "&amp;#REF!&amp;","</f>
        <v>#REF!</v>
      </c>
      <c r="D959" s="136"/>
      <c r="F959" s="136"/>
      <c r="G959" s="136"/>
      <c r="H959" s="136"/>
      <c r="I959" s="136"/>
      <c r="J959" s="136"/>
    </row>
    <row r="960" spans="1:10" ht="11.25" customHeight="1">
      <c r="A960" s="135" t="e">
        <f>"HTP.P('&lt;"&amp;#REF!&amp;"&gt;' || "&amp;IF(MID(#REF!,1,6)="L_STUB","NULL","REC."&amp;#REF!)&amp;" || '&lt;/"&amp;#REF!&amp;"&gt;');"</f>
        <v>#REF!</v>
      </c>
      <c r="B960" s="136"/>
      <c r="C960" s="135" t="e">
        <f>"DECODE(C_T."&amp;#REF!&amp;", 0, NULL, C_T."&amp;#REF!&amp;") AS "&amp;#REF!&amp;","</f>
        <v>#REF!</v>
      </c>
      <c r="D960" s="136"/>
      <c r="F960" s="136"/>
      <c r="G960" s="136"/>
      <c r="H960" s="136"/>
      <c r="I960" s="136"/>
      <c r="J960" s="136"/>
    </row>
    <row r="961" spans="1:10" ht="11.25" customHeight="1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25" customHeight="1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25" customHeight="1">
      <c r="A963" s="136"/>
      <c r="B963" s="136"/>
      <c r="C963" s="136"/>
      <c r="D963" s="136"/>
      <c r="F963" s="136"/>
      <c r="G963" s="136"/>
      <c r="H963" s="136"/>
      <c r="I963" s="136"/>
      <c r="J963" s="136"/>
    </row>
    <row r="964" spans="1:10" ht="11.25" customHeight="1">
      <c r="A964" s="136"/>
      <c r="B964" s="136"/>
      <c r="C964" s="136"/>
      <c r="D964" s="136"/>
      <c r="F964" s="136"/>
      <c r="G964" s="136"/>
      <c r="H964" s="136"/>
      <c r="I964" s="136"/>
      <c r="J964" s="136"/>
    </row>
    <row r="965" spans="1:10" ht="11.25" customHeight="1">
      <c r="A965" s="136"/>
      <c r="B965" s="136"/>
      <c r="C965" s="136"/>
      <c r="D965" s="136"/>
      <c r="F965" s="136"/>
      <c r="G965" s="136"/>
      <c r="H965" s="136"/>
      <c r="I965" s="136"/>
      <c r="J965" s="136"/>
    </row>
    <row r="966" spans="1:10" ht="11.25" customHeight="1">
      <c r="A966" s="136"/>
      <c r="B966" s="136"/>
      <c r="C966" s="136"/>
      <c r="D966" s="136"/>
      <c r="F966" s="136"/>
      <c r="G966" s="136"/>
      <c r="H966" s="136"/>
      <c r="I966" s="136"/>
      <c r="J966" s="136"/>
    </row>
    <row r="967" spans="1:10" ht="11.25" customHeight="1">
      <c r="A967" s="135" t="e">
        <f>"HTP.P('&lt;"&amp;#REF!&amp;"&gt;' || "&amp;IF(MID(#REF!,1,6)="L_STUB","NULL","REC."&amp;#REF!)&amp;" || '&lt;/"&amp;#REF!&amp;"&gt;');"</f>
        <v>#REF!</v>
      </c>
      <c r="B967" s="136"/>
      <c r="C967" s="135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25" customHeight="1">
      <c r="A968" s="135" t="e">
        <f>"HTP.P('&lt;"&amp;#REF!&amp;"&gt;' || "&amp;IF(MID(#REF!,1,6)="L_STUB","NULL","REC."&amp;#REF!)&amp;" || '&lt;/"&amp;#REF!&amp;"&gt;');"</f>
        <v>#REF!</v>
      </c>
      <c r="B968" s="136"/>
      <c r="C968" s="135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25" customHeight="1">
      <c r="A969" s="135" t="e">
        <f>"HTP.P('&lt;"&amp;#REF!&amp;"&gt;' || "&amp;IF(MID(#REF!,1,6)="L_STUB","NULL","REC."&amp;#REF!)&amp;" || '&lt;/"&amp;#REF!&amp;"&gt;');"</f>
        <v>#REF!</v>
      </c>
      <c r="B969" s="136"/>
      <c r="C969" s="135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25" customHeight="1">
      <c r="A970" s="135" t="e">
        <f>"HTP.P('&lt;"&amp;#REF!&amp;"&gt;' || "&amp;IF(MID(#REF!,1,6)="L_STUB","NULL","REC."&amp;#REF!)&amp;" || '&lt;/"&amp;#REF!&amp;"&gt;');"</f>
        <v>#REF!</v>
      </c>
      <c r="B970" s="136"/>
      <c r="C970" s="135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25" customHeight="1">
      <c r="A971" s="135" t="e">
        <f>"HTP.P('&lt;"&amp;#REF!&amp;"&gt;' || "&amp;IF(MID(#REF!,1,6)="L_STUB","NULL","REC."&amp;#REF!)&amp;" || '&lt;/"&amp;#REF!&amp;"&gt;');"</f>
        <v>#REF!</v>
      </c>
      <c r="B971" s="136"/>
      <c r="C971" s="135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25" customHeight="1">
      <c r="A972" s="135" t="e">
        <f>"HTP.P('&lt;"&amp;#REF!&amp;"&gt;' || "&amp;IF(MID(#REF!,1,6)="L_STUB","NULL","REC."&amp;#REF!)&amp;" || '&lt;/"&amp;#REF!&amp;"&gt;');"</f>
        <v>#REF!</v>
      </c>
      <c r="B972" s="136"/>
      <c r="C972" s="135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25" customHeight="1">
      <c r="A973" s="135" t="e">
        <f>"HTP.P('&lt;"&amp;#REF!&amp;"&gt;' || "&amp;IF(MID(#REF!,1,6)="L_STUB","NULL","REC."&amp;#REF!)&amp;" || '&lt;/"&amp;#REF!&amp;"&gt;');"</f>
        <v>#REF!</v>
      </c>
      <c r="B973" s="136"/>
      <c r="C973" s="135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25" customHeight="1">
      <c r="A974" s="135" t="e">
        <f>"HTP.P('&lt;"&amp;#REF!&amp;"&gt;' || "&amp;IF(MID(#REF!,1,6)="L_STUB","NULL","REC."&amp;#REF!)&amp;" || '&lt;/"&amp;#REF!&amp;"&gt;');"</f>
        <v>#REF!</v>
      </c>
      <c r="B974" s="136"/>
      <c r="C974" s="135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25" customHeight="1">
      <c r="A975" s="135" t="e">
        <f>"HTP.P('&lt;"&amp;#REF!&amp;"&gt;' || "&amp;IF(MID(#REF!,1,6)="L_STUB","NULL","REC."&amp;#REF!)&amp;" || '&lt;/"&amp;#REF!&amp;"&gt;');"</f>
        <v>#REF!</v>
      </c>
      <c r="B975" s="136"/>
      <c r="C975" s="135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25" customHeight="1">
      <c r="A976" s="135" t="e">
        <f>"HTP.P('&lt;"&amp;#REF!&amp;"&gt;' || "&amp;IF(MID(#REF!,1,6)="L_STUB","NULL","REC."&amp;#REF!)&amp;" || '&lt;/"&amp;#REF!&amp;"&gt;');"</f>
        <v>#REF!</v>
      </c>
      <c r="B976" s="136"/>
      <c r="C976" s="135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25" customHeight="1">
      <c r="A977" s="135" t="e">
        <f>"HTP.P('&lt;"&amp;#REF!&amp;"&gt;' || "&amp;IF(MID(#REF!,1,6)="L_STUB","NULL","REC."&amp;#REF!)&amp;" || '&lt;/"&amp;#REF!&amp;"&gt;');"</f>
        <v>#REF!</v>
      </c>
      <c r="B977" s="136"/>
      <c r="C977" s="135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25" customHeight="1">
      <c r="A978" s="135" t="e">
        <f>"HTP.P('&lt;"&amp;#REF!&amp;"&gt;' || "&amp;IF(MID(#REF!,1,6)="L_STUB","NULL","REC."&amp;#REF!)&amp;" || '&lt;/"&amp;#REF!&amp;"&gt;');"</f>
        <v>#REF!</v>
      </c>
      <c r="B978" s="136"/>
      <c r="C978" s="135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25" customHeight="1">
      <c r="A979" s="135" t="e">
        <f>"HTP.P('&lt;"&amp;#REF!&amp;"&gt;' || "&amp;IF(MID(#REF!,1,6)="L_STUB","NULL","REC."&amp;#REF!)&amp;" || '&lt;/"&amp;#REF!&amp;"&gt;');"</f>
        <v>#REF!</v>
      </c>
      <c r="B979" s="136"/>
      <c r="C979" s="135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25" customHeight="1">
      <c r="A980" s="135" t="e">
        <f>"HTP.P('&lt;"&amp;#REF!&amp;"&gt;' || "&amp;IF(MID(#REF!,1,6)="L_STUB","NULL","REC."&amp;#REF!)&amp;" || '&lt;/"&amp;#REF!&amp;"&gt;');"</f>
        <v>#REF!</v>
      </c>
      <c r="B980" s="136"/>
      <c r="C980" s="135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25" customHeight="1">
      <c r="A981" s="135" t="e">
        <f>"HTP.P('&lt;"&amp;#REF!&amp;"&gt;' || "&amp;IF(MID(#REF!,1,6)="L_STUB","NULL","REC."&amp;#REF!)&amp;" || '&lt;/"&amp;#REF!&amp;"&gt;');"</f>
        <v>#REF!</v>
      </c>
      <c r="B981" s="136"/>
      <c r="C981" s="135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25" customHeight="1">
      <c r="A982" s="135" t="e">
        <f>"HTP.P('&lt;"&amp;#REF!&amp;"&gt;' || "&amp;IF(MID(#REF!,1,6)="L_STUB","NULL","REC."&amp;#REF!)&amp;" || '&lt;/"&amp;#REF!&amp;"&gt;');"</f>
        <v>#REF!</v>
      </c>
      <c r="B982" s="136"/>
      <c r="C982" s="135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25" customHeight="1">
      <c r="A983" s="135" t="e">
        <f>"HTP.P('&lt;"&amp;#REF!&amp;"&gt;' || "&amp;IF(MID(#REF!,1,6)="L_STUB","NULL","REC."&amp;#REF!)&amp;" || '&lt;/"&amp;#REF!&amp;"&gt;');"</f>
        <v>#REF!</v>
      </c>
      <c r="B983" s="136"/>
      <c r="C983" s="135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25" customHeight="1">
      <c r="A984" s="135" t="e">
        <f>"HTP.P('&lt;"&amp;#REF!&amp;"&gt;' || "&amp;IF(MID(#REF!,1,6)="L_STUB","NULL","REC."&amp;#REF!)&amp;" || '&lt;/"&amp;#REF!&amp;"&gt;');"</f>
        <v>#REF!</v>
      </c>
      <c r="B984" s="136"/>
      <c r="C984" s="135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25" customHeight="1">
      <c r="A985" s="135" t="e">
        <f>"HTP.P('&lt;"&amp;#REF!&amp;"&gt;' || "&amp;IF(MID(#REF!,1,6)="L_STUB","NULL","REC."&amp;#REF!)&amp;" || '&lt;/"&amp;#REF!&amp;"&gt;');"</f>
        <v>#REF!</v>
      </c>
      <c r="B985" s="136"/>
      <c r="C985" s="135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25" customHeight="1">
      <c r="A986" s="135" t="e">
        <f>"HTP.P('&lt;"&amp;#REF!&amp;"&gt;' || "&amp;IF(MID(#REF!,1,6)="L_STUB","NULL","REC."&amp;#REF!)&amp;" || '&lt;/"&amp;#REF!&amp;"&gt;');"</f>
        <v>#REF!</v>
      </c>
      <c r="B986" s="136"/>
      <c r="C986" s="135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25" customHeight="1">
      <c r="A987" s="135" t="e">
        <f>"HTP.P('&lt;"&amp;#REF!&amp;"&gt;' || "&amp;IF(MID(#REF!,1,6)="L_STUB","NULL","REC."&amp;#REF!)&amp;" || '&lt;/"&amp;#REF!&amp;"&gt;');"</f>
        <v>#REF!</v>
      </c>
      <c r="B987" s="136"/>
      <c r="C987" s="135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25" customHeight="1">
      <c r="A988" s="135" t="e">
        <f>"HTP.P('&lt;"&amp;#REF!&amp;"&gt;' || "&amp;IF(MID(#REF!,1,6)="L_STUB","NULL","REC."&amp;#REF!)&amp;" || '&lt;/"&amp;#REF!&amp;"&gt;');"</f>
        <v>#REF!</v>
      </c>
      <c r="B988" s="136"/>
      <c r="C988" s="135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25" customHeight="1">
      <c r="A989" s="135" t="e">
        <f>"HTP.P('&lt;"&amp;#REF!&amp;"&gt;' || "&amp;IF(MID(#REF!,1,6)="L_STUB","NULL","REC."&amp;#REF!)&amp;" || '&lt;/"&amp;#REF!&amp;"&gt;');"</f>
        <v>#REF!</v>
      </c>
      <c r="B989" s="136"/>
      <c r="C989" s="135" t="e">
        <f>"DECODE(C_T."&amp;#REF!&amp;", 0, NULL, C_T."&amp;#REF!&amp;") AS "&amp;#REF!&amp;","</f>
        <v>#REF!</v>
      </c>
      <c r="D989" s="136"/>
      <c r="F989" s="136"/>
      <c r="G989" s="136"/>
      <c r="H989" s="136"/>
      <c r="I989" s="136"/>
      <c r="J989" s="136"/>
    </row>
    <row r="990" spans="1:10" ht="11.25" customHeight="1">
      <c r="A990" s="135" t="e">
        <f>"HTP.P('&lt;"&amp;#REF!&amp;"&gt;' || "&amp;IF(MID(#REF!,1,6)="L_STUB","NULL","REC."&amp;#REF!)&amp;" || '&lt;/"&amp;#REF!&amp;"&gt;');"</f>
        <v>#REF!</v>
      </c>
      <c r="B990" s="136"/>
      <c r="C990" s="135" t="e">
        <f>"DECODE(C_T."&amp;#REF!&amp;", 0, NULL, C_T."&amp;#REF!&amp;") AS "&amp;#REF!&amp;","</f>
        <v>#REF!</v>
      </c>
      <c r="D990" s="136"/>
      <c r="F990" s="136"/>
      <c r="G990" s="136"/>
      <c r="H990" s="136"/>
      <c r="I990" s="136"/>
      <c r="J990" s="136"/>
    </row>
    <row r="991" spans="1:10" ht="11.25" customHeight="1">
      <c r="A991" s="135" t="e">
        <f>"HTP.P('&lt;"&amp;#REF!&amp;"&gt;' || "&amp;IF(MID(#REF!,1,6)="L_STUB","NULL","REC."&amp;#REF!)&amp;" || '&lt;/"&amp;#REF!&amp;"&gt;');"</f>
        <v>#REF!</v>
      </c>
      <c r="B991" s="136"/>
      <c r="C991" s="135" t="e">
        <f>"DECODE(C_T."&amp;#REF!&amp;", 0, NULL, C_T."&amp;#REF!&amp;") AS "&amp;#REF!&amp;","</f>
        <v>#REF!</v>
      </c>
      <c r="D991" s="136"/>
      <c r="F991" s="136"/>
      <c r="G991" s="136"/>
      <c r="H991" s="136"/>
      <c r="I991" s="136"/>
      <c r="J991" s="136"/>
    </row>
    <row r="992" spans="1:10" ht="11.25" customHeight="1">
      <c r="A992" s="135" t="e">
        <f>"HTP.P('&lt;"&amp;#REF!&amp;"&gt;' || "&amp;IF(MID(#REF!,1,6)="L_STUB","NULL","REC."&amp;#REF!)&amp;" || '&lt;/"&amp;#REF!&amp;"&gt;');"</f>
        <v>#REF!</v>
      </c>
      <c r="B992" s="136"/>
      <c r="C992" s="135" t="e">
        <f>"DECODE(C_T."&amp;#REF!&amp;", 0, NULL, C_T."&amp;#REF!&amp;") AS "&amp;#REF!&amp;","</f>
        <v>#REF!</v>
      </c>
      <c r="D992" s="136"/>
      <c r="F992" s="136"/>
      <c r="G992" s="136"/>
      <c r="H992" s="136"/>
      <c r="I992" s="136"/>
      <c r="J992" s="136"/>
    </row>
    <row r="993" spans="1:10" ht="11.25" customHeight="1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25" customHeight="1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25" customHeight="1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25" customHeight="1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25" customHeight="1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25" customHeight="1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25" customHeight="1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25" customHeight="1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25" customHeight="1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25" customHeight="1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25" customHeight="1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25" customHeight="1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25" customHeight="1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25" customHeight="1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25" customHeight="1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25" customHeight="1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25" customHeight="1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25" customHeight="1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25" customHeight="1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25" customHeight="1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25" customHeight="1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25" customHeight="1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25" customHeight="1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25" customHeight="1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25" customHeight="1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25" customHeight="1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25" customHeight="1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25" customHeight="1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25" customHeight="1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25" customHeight="1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25" customHeight="1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25" customHeight="1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25" customHeight="1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25" customHeight="1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25" customHeight="1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25" customHeight="1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25" customHeight="1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25" customHeight="1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25" customHeight="1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25" customHeight="1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25" customHeight="1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25" customHeight="1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25" customHeight="1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25" customHeight="1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25" customHeight="1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25" customHeight="1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25" customHeight="1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25" customHeight="1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25" customHeight="1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25" customHeight="1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25" customHeight="1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25" customHeight="1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25" customHeight="1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25" customHeight="1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25" customHeight="1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25" customHeight="1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25" customHeight="1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25" customHeight="1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25" customHeight="1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25" customHeight="1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25" customHeight="1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25" customHeight="1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25" customHeight="1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25" customHeight="1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25" customHeight="1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25" customHeight="1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25" customHeight="1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25" customHeight="1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25" customHeight="1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25" customHeight="1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25" customHeight="1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25" customHeight="1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25" customHeight="1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25" customHeight="1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25" customHeight="1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25" customHeight="1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25" customHeight="1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25" customHeight="1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25" customHeight="1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25" customHeight="1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25" customHeight="1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25" customHeight="1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25" customHeight="1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" customHeight="1">
      <c r="A1076" s="136"/>
      <c r="B1076" s="136"/>
      <c r="C1076" s="136"/>
      <c r="G1076" s="136"/>
    </row>
    <row r="1077" spans="1:10" ht="10.5" customHeight="1">
      <c r="A1077" s="136"/>
      <c r="B1077" s="136"/>
      <c r="C1077" s="136"/>
      <c r="G1077" s="136"/>
    </row>
    <row r="1078" spans="1:10" ht="10.5" customHeight="1">
      <c r="A1078" s="136"/>
      <c r="B1078" s="136"/>
      <c r="C1078" s="136"/>
      <c r="G1078" s="136"/>
    </row>
    <row r="1079" spans="1:10" ht="10.5" customHeight="1">
      <c r="A1079" s="136"/>
      <c r="B1079" s="136"/>
      <c r="C1079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71"/>
    <col min="2" max="2" width="34.140625" style="171" customWidth="1"/>
    <col min="3" max="3" width="35.7109375" style="171" customWidth="1"/>
  </cols>
  <sheetData>
    <row r="1" spans="2:5" ht="11.25" customHeight="1">
      <c r="B1" s="168" t="s">
        <v>848</v>
      </c>
      <c r="C1" s="168" t="s">
        <v>849</v>
      </c>
    </row>
    <row r="2" spans="2:5" ht="11.25" customHeight="1">
      <c r="B2" s="51" t="s">
        <v>850</v>
      </c>
      <c r="C2" s="51" t="s">
        <v>851</v>
      </c>
      <c r="D2" s="1" t="s">
        <v>852</v>
      </c>
      <c r="E2" s="1" t="s">
        <v>853</v>
      </c>
    </row>
    <row r="3" spans="2:5" ht="10.5" customHeight="1">
      <c r="B3" s="2" t="s">
        <v>854</v>
      </c>
      <c r="C3" s="2" t="s">
        <v>855</v>
      </c>
      <c r="D3" s="1">
        <v>2024</v>
      </c>
      <c r="E3" s="1" t="s">
        <v>856</v>
      </c>
    </row>
    <row r="4" spans="2:5" ht="10.5" customHeight="1">
      <c r="B4" s="2" t="s">
        <v>857</v>
      </c>
      <c r="C4" s="2" t="s">
        <v>858</v>
      </c>
      <c r="D4">
        <v>2024</v>
      </c>
      <c r="E4" t="s">
        <v>856</v>
      </c>
    </row>
    <row r="5" spans="2:5" ht="10.5" customHeight="1">
      <c r="B5" s="2" t="s">
        <v>859</v>
      </c>
      <c r="C5" s="2" t="s">
        <v>860</v>
      </c>
      <c r="D5">
        <v>2024</v>
      </c>
      <c r="E5" t="s">
        <v>856</v>
      </c>
    </row>
    <row r="6" spans="2:5" ht="10.5" customHeight="1">
      <c r="B6" s="2" t="s">
        <v>861</v>
      </c>
      <c r="C6" s="2" t="s">
        <v>862</v>
      </c>
      <c r="D6">
        <v>2024</v>
      </c>
      <c r="E6" t="s">
        <v>856</v>
      </c>
    </row>
    <row r="7" spans="2:5" ht="10.5" customHeight="1">
      <c r="B7" s="2" t="s">
        <v>863</v>
      </c>
      <c r="C7" s="2" t="s">
        <v>864</v>
      </c>
      <c r="D7">
        <v>2024</v>
      </c>
      <c r="E7" t="s">
        <v>856</v>
      </c>
    </row>
    <row r="8" spans="2:5" ht="10.5" customHeight="1">
      <c r="B8" s="2" t="s">
        <v>865</v>
      </c>
      <c r="C8" s="2" t="s">
        <v>866</v>
      </c>
      <c r="D8">
        <v>2024</v>
      </c>
      <c r="E8" t="s">
        <v>856</v>
      </c>
    </row>
    <row r="9" spans="2:5" ht="10.5" customHeight="1">
      <c r="B9" s="2" t="s">
        <v>867</v>
      </c>
      <c r="C9" s="2" t="s">
        <v>868</v>
      </c>
      <c r="D9">
        <v>2024</v>
      </c>
      <c r="E9" t="s">
        <v>856</v>
      </c>
    </row>
    <row r="10" spans="2:5" ht="10.5" customHeight="1">
      <c r="B10" s="2" t="s">
        <v>869</v>
      </c>
      <c r="C10" s="2" t="s">
        <v>870</v>
      </c>
      <c r="D10">
        <v>2024</v>
      </c>
      <c r="E10" t="s">
        <v>856</v>
      </c>
    </row>
    <row r="11" spans="2:5" ht="10.5" customHeight="1">
      <c r="B11" s="2" t="s">
        <v>871</v>
      </c>
      <c r="C11" s="2" t="s">
        <v>872</v>
      </c>
      <c r="D11">
        <v>2024</v>
      </c>
      <c r="E11" t="s">
        <v>856</v>
      </c>
    </row>
    <row r="12" spans="2:5" ht="10.5" customHeight="1">
      <c r="B12" s="2" t="s">
        <v>873</v>
      </c>
      <c r="C12" s="2" t="s">
        <v>874</v>
      </c>
      <c r="D12">
        <v>2024</v>
      </c>
      <c r="E12" t="s">
        <v>856</v>
      </c>
    </row>
    <row r="13" spans="2:5" ht="10.5" customHeight="1">
      <c r="B13" s="2" t="s">
        <v>875</v>
      </c>
      <c r="C13" s="2" t="s">
        <v>876</v>
      </c>
      <c r="D13">
        <v>2024</v>
      </c>
      <c r="E13" t="s">
        <v>856</v>
      </c>
    </row>
    <row r="14" spans="2:5" ht="10.5" customHeight="1">
      <c r="B14" s="2" t="s">
        <v>877</v>
      </c>
      <c r="C14" s="2" t="s">
        <v>878</v>
      </c>
      <c r="D14">
        <v>2024</v>
      </c>
      <c r="E14" t="s">
        <v>856</v>
      </c>
    </row>
    <row r="15" spans="2:5" ht="10.5" customHeight="1">
      <c r="B15" s="2" t="s">
        <v>879</v>
      </c>
      <c r="C15" s="2" t="s">
        <v>880</v>
      </c>
      <c r="D15">
        <v>2024</v>
      </c>
      <c r="E15" t="s">
        <v>856</v>
      </c>
    </row>
    <row r="16" spans="2:5" ht="10.5" customHeight="1">
      <c r="B16" s="2" t="s">
        <v>881</v>
      </c>
      <c r="C16" s="2" t="s">
        <v>882</v>
      </c>
      <c r="D16">
        <v>2024</v>
      </c>
      <c r="E16" t="s">
        <v>856</v>
      </c>
    </row>
    <row r="17" spans="2:5" ht="10.5" customHeight="1">
      <c r="B17" s="2" t="s">
        <v>883</v>
      </c>
      <c r="C17" s="2" t="s">
        <v>884</v>
      </c>
      <c r="D17">
        <v>2024</v>
      </c>
      <c r="E17" t="s">
        <v>856</v>
      </c>
    </row>
    <row r="18" spans="2:5" ht="10.5" customHeight="1">
      <c r="B18" s="2" t="s">
        <v>885</v>
      </c>
      <c r="C18" s="2" t="s">
        <v>886</v>
      </c>
      <c r="D18">
        <v>2024</v>
      </c>
      <c r="E18" t="s">
        <v>856</v>
      </c>
    </row>
    <row r="19" spans="2:5" ht="10.5" customHeight="1">
      <c r="B19" s="2" t="s">
        <v>885</v>
      </c>
      <c r="C19" s="2" t="s">
        <v>887</v>
      </c>
      <c r="D19">
        <v>2024</v>
      </c>
      <c r="E19" t="s">
        <v>856</v>
      </c>
    </row>
    <row r="20" spans="2:5" ht="10.5" customHeight="1">
      <c r="B20" s="2" t="s">
        <v>885</v>
      </c>
      <c r="C20" s="2" t="s">
        <v>888</v>
      </c>
      <c r="D20">
        <v>2024</v>
      </c>
      <c r="E20" t="s">
        <v>856</v>
      </c>
    </row>
    <row r="21" spans="2:5" ht="10.5" customHeight="1">
      <c r="B21" s="2" t="s">
        <v>885</v>
      </c>
      <c r="C21" s="2" t="s">
        <v>889</v>
      </c>
      <c r="D21">
        <v>2024</v>
      </c>
      <c r="E21" t="s">
        <v>856</v>
      </c>
    </row>
    <row r="22" spans="2:5" ht="10.5" customHeight="1">
      <c r="B22" s="2" t="s">
        <v>885</v>
      </c>
      <c r="C22" s="2" t="s">
        <v>890</v>
      </c>
      <c r="D22">
        <v>2024</v>
      </c>
      <c r="E22" t="s">
        <v>856</v>
      </c>
    </row>
    <row r="23" spans="2:5" ht="10.5" customHeight="1">
      <c r="B23" s="2" t="s">
        <v>885</v>
      </c>
      <c r="C23" s="2" t="s">
        <v>891</v>
      </c>
      <c r="D23">
        <v>2024</v>
      </c>
      <c r="E23" t="s">
        <v>856</v>
      </c>
    </row>
    <row r="24" spans="2:5" ht="10.5" customHeight="1">
      <c r="B24" s="2" t="s">
        <v>885</v>
      </c>
      <c r="C24" s="2" t="s">
        <v>892</v>
      </c>
      <c r="D24">
        <v>2024</v>
      </c>
      <c r="E24" t="s">
        <v>856</v>
      </c>
    </row>
    <row r="25" spans="2:5" ht="10.5" customHeight="1">
      <c r="B25" s="2" t="s">
        <v>885</v>
      </c>
      <c r="C25" s="2" t="s">
        <v>893</v>
      </c>
      <c r="D25">
        <v>2024</v>
      </c>
      <c r="E25" t="s">
        <v>856</v>
      </c>
    </row>
    <row r="26" spans="2:5" ht="10.5" customHeight="1">
      <c r="B26" s="2" t="s">
        <v>885</v>
      </c>
      <c r="C26" s="2" t="s">
        <v>894</v>
      </c>
      <c r="D26">
        <v>2024</v>
      </c>
      <c r="E26" t="s">
        <v>856</v>
      </c>
    </row>
    <row r="27" spans="2:5" ht="10.5" customHeight="1">
      <c r="B27" s="2" t="s">
        <v>885</v>
      </c>
      <c r="C27" s="2" t="s">
        <v>895</v>
      </c>
      <c r="D27">
        <v>2024</v>
      </c>
      <c r="E27" t="s">
        <v>856</v>
      </c>
    </row>
    <row r="28" spans="2:5" ht="10.5" customHeight="1">
      <c r="B28" s="2" t="s">
        <v>885</v>
      </c>
      <c r="C28" s="2" t="s">
        <v>896</v>
      </c>
      <c r="D28">
        <v>2024</v>
      </c>
      <c r="E28" t="s">
        <v>856</v>
      </c>
    </row>
    <row r="29" spans="2:5" ht="10.5" customHeight="1">
      <c r="B29" s="2" t="s">
        <v>885</v>
      </c>
      <c r="C29" s="2" t="s">
        <v>897</v>
      </c>
      <c r="D29">
        <v>2024</v>
      </c>
      <c r="E29" t="s">
        <v>856</v>
      </c>
    </row>
    <row r="30" spans="2:5" ht="10.5" customHeight="1">
      <c r="B30" s="2" t="s">
        <v>885</v>
      </c>
      <c r="C30" s="2" t="s">
        <v>898</v>
      </c>
      <c r="D30">
        <v>2024</v>
      </c>
      <c r="E30" t="s">
        <v>856</v>
      </c>
    </row>
    <row r="31" spans="2:5" ht="10.5" customHeight="1">
      <c r="B31" s="2" t="s">
        <v>885</v>
      </c>
      <c r="C31" s="2" t="s">
        <v>899</v>
      </c>
      <c r="D31">
        <v>2024</v>
      </c>
      <c r="E31" t="s">
        <v>856</v>
      </c>
    </row>
    <row r="32" spans="2:5" ht="10.5" customHeight="1">
      <c r="B32" s="2" t="s">
        <v>885</v>
      </c>
      <c r="C32" s="2" t="s">
        <v>900</v>
      </c>
      <c r="D32">
        <v>2024</v>
      </c>
      <c r="E32" t="s">
        <v>856</v>
      </c>
    </row>
    <row r="33" spans="2:5" ht="10.5" customHeight="1">
      <c r="B33" s="2" t="s">
        <v>885</v>
      </c>
      <c r="C33" s="2" t="s">
        <v>901</v>
      </c>
      <c r="D33">
        <v>2024</v>
      </c>
      <c r="E33" t="s">
        <v>856</v>
      </c>
    </row>
    <row r="34" spans="2:5" ht="10.5" customHeight="1">
      <c r="B34" s="2" t="s">
        <v>885</v>
      </c>
      <c r="C34" s="2" t="s">
        <v>902</v>
      </c>
      <c r="D34">
        <v>2024</v>
      </c>
      <c r="E34" t="s">
        <v>856</v>
      </c>
    </row>
    <row r="35" spans="2:5" ht="10.5" customHeight="1">
      <c r="B35" s="2" t="s">
        <v>885</v>
      </c>
      <c r="C35" s="2" t="s">
        <v>903</v>
      </c>
      <c r="D35">
        <v>2024</v>
      </c>
      <c r="E35" t="s">
        <v>856</v>
      </c>
    </row>
    <row r="36" spans="2:5" ht="10.5" customHeight="1">
      <c r="B36" s="2" t="s">
        <v>885</v>
      </c>
      <c r="C36" s="2" t="s">
        <v>904</v>
      </c>
      <c r="D36">
        <v>2024</v>
      </c>
      <c r="E36" t="s">
        <v>856</v>
      </c>
    </row>
    <row r="37" spans="2:5" ht="10.5" customHeight="1">
      <c r="B37" s="2" t="s">
        <v>885</v>
      </c>
      <c r="C37" s="2" t="s">
        <v>905</v>
      </c>
      <c r="D37">
        <v>2024</v>
      </c>
      <c r="E37" t="s">
        <v>856</v>
      </c>
    </row>
    <row r="38" spans="2:5" ht="10.5" customHeight="1">
      <c r="B38" s="2" t="s">
        <v>885</v>
      </c>
      <c r="C38" s="2" t="s">
        <v>906</v>
      </c>
      <c r="D38">
        <v>2024</v>
      </c>
      <c r="E38" t="s">
        <v>856</v>
      </c>
    </row>
    <row r="39" spans="2:5" ht="10.5" customHeight="1">
      <c r="B39" s="2" t="s">
        <v>885</v>
      </c>
      <c r="C39" s="2" t="s">
        <v>907</v>
      </c>
      <c r="D39">
        <v>2024</v>
      </c>
      <c r="E39" t="s">
        <v>856</v>
      </c>
    </row>
    <row r="40" spans="2:5" ht="10.5" customHeight="1">
      <c r="B40" s="2" t="s">
        <v>885</v>
      </c>
      <c r="C40" s="2" t="s">
        <v>908</v>
      </c>
      <c r="D40">
        <v>2024</v>
      </c>
      <c r="E40" t="s">
        <v>856</v>
      </c>
    </row>
    <row r="41" spans="2:5" ht="10.5" customHeight="1">
      <c r="B41" s="168" t="s">
        <v>885</v>
      </c>
      <c r="C41" s="168" t="s">
        <v>909</v>
      </c>
      <c r="D41">
        <v>2024</v>
      </c>
      <c r="E41" t="s">
        <v>856</v>
      </c>
    </row>
    <row r="42" spans="2:5" ht="10.5" customHeight="1">
      <c r="B42" s="168" t="s">
        <v>885</v>
      </c>
      <c r="C42" s="168" t="s">
        <v>910</v>
      </c>
      <c r="D42">
        <v>2024</v>
      </c>
      <c r="E42" t="s">
        <v>856</v>
      </c>
    </row>
    <row r="43" spans="2:5" ht="10.5" customHeight="1">
      <c r="B43" s="168" t="s">
        <v>885</v>
      </c>
      <c r="C43" s="168" t="s">
        <v>911</v>
      </c>
      <c r="D43">
        <v>2024</v>
      </c>
      <c r="E43" t="s">
        <v>856</v>
      </c>
    </row>
    <row r="44" spans="2:5" ht="10.5" customHeight="1">
      <c r="B44" s="168" t="s">
        <v>885</v>
      </c>
      <c r="C44" s="168" t="s">
        <v>49</v>
      </c>
      <c r="D44">
        <v>2024</v>
      </c>
      <c r="E44" t="s">
        <v>856</v>
      </c>
    </row>
    <row r="45" spans="2:5" ht="10.5" customHeight="1">
      <c r="B45" s="168" t="s">
        <v>885</v>
      </c>
      <c r="C45" s="168" t="s">
        <v>912</v>
      </c>
      <c r="D45">
        <v>2024</v>
      </c>
      <c r="E45" t="s">
        <v>856</v>
      </c>
    </row>
    <row r="46" spans="2:5" ht="10.5" customHeight="1">
      <c r="B46" s="168" t="s">
        <v>885</v>
      </c>
      <c r="C46" s="168" t="s">
        <v>913</v>
      </c>
      <c r="D46">
        <v>2024</v>
      </c>
      <c r="E46" t="s">
        <v>856</v>
      </c>
    </row>
    <row r="47" spans="2:5" ht="10.5" customHeight="1">
      <c r="B47" s="168" t="s">
        <v>885</v>
      </c>
      <c r="C47" s="168" t="s">
        <v>914</v>
      </c>
      <c r="D47">
        <v>2024</v>
      </c>
      <c r="E47" t="s">
        <v>856</v>
      </c>
    </row>
    <row r="48" spans="2:5" ht="10.5" customHeight="1">
      <c r="B48" s="168" t="s">
        <v>885</v>
      </c>
      <c r="C48" s="168" t="s">
        <v>915</v>
      </c>
      <c r="D48">
        <v>2024</v>
      </c>
      <c r="E48" t="s">
        <v>856</v>
      </c>
    </row>
    <row r="49" spans="2:5" ht="10.5" customHeight="1">
      <c r="B49" s="168" t="s">
        <v>885</v>
      </c>
      <c r="C49" s="168" t="s">
        <v>916</v>
      </c>
      <c r="D49">
        <v>2024</v>
      </c>
      <c r="E49" t="s">
        <v>856</v>
      </c>
    </row>
    <row r="50" spans="2:5" ht="10.5" customHeight="1">
      <c r="B50" s="168" t="s">
        <v>885</v>
      </c>
      <c r="C50" s="168" t="s">
        <v>268</v>
      </c>
      <c r="D50">
        <v>2024</v>
      </c>
      <c r="E50" t="s">
        <v>856</v>
      </c>
    </row>
    <row r="51" spans="2:5" ht="10.5" customHeight="1">
      <c r="B51" s="168" t="s">
        <v>885</v>
      </c>
      <c r="C51" s="168" t="s">
        <v>917</v>
      </c>
      <c r="D51">
        <v>2024</v>
      </c>
      <c r="E51" t="s">
        <v>856</v>
      </c>
    </row>
    <row r="52" spans="2:5" ht="10.5" customHeight="1">
      <c r="B52" s="168" t="s">
        <v>885</v>
      </c>
      <c r="C52" s="168" t="s">
        <v>918</v>
      </c>
      <c r="D52">
        <v>2024</v>
      </c>
      <c r="E52" t="s">
        <v>856</v>
      </c>
    </row>
    <row r="53" spans="2:5" ht="10.5" customHeight="1">
      <c r="B53" s="168" t="s">
        <v>885</v>
      </c>
      <c r="C53" s="168" t="s">
        <v>919</v>
      </c>
      <c r="D53">
        <v>2024</v>
      </c>
      <c r="E53" t="s">
        <v>856</v>
      </c>
    </row>
    <row r="54" spans="2:5" ht="10.5" customHeight="1">
      <c r="B54" s="168" t="s">
        <v>885</v>
      </c>
      <c r="C54" s="168" t="s">
        <v>920</v>
      </c>
      <c r="D54">
        <v>2024</v>
      </c>
      <c r="E54" t="s">
        <v>856</v>
      </c>
    </row>
    <row r="55" spans="2:5" ht="10.5" customHeight="1">
      <c r="B55" s="168" t="s">
        <v>885</v>
      </c>
      <c r="C55" s="168" t="s">
        <v>921</v>
      </c>
      <c r="D55">
        <v>2024</v>
      </c>
      <c r="E55" t="s">
        <v>856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71"/>
  </cols>
  <sheetData>
    <row r="1" spans="1:2" ht="10.5" customHeight="1">
      <c r="A1" s="168" t="s">
        <v>922</v>
      </c>
      <c r="B1" s="1" t="s">
        <v>923</v>
      </c>
    </row>
    <row r="2" spans="1:2" ht="10.5" customHeight="1">
      <c r="A2" s="168" t="s">
        <v>924</v>
      </c>
      <c r="B2" t="s">
        <v>652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05"/>
  <sheetViews>
    <sheetView showGridLines="0" zoomScale="80" workbookViewId="0"/>
  </sheetViews>
  <sheetFormatPr defaultRowHeight="10.5" customHeight="1"/>
  <cols>
    <col min="1" max="1" width="9.140625" style="171"/>
  </cols>
  <sheetData>
    <row r="1" spans="1:139" ht="11.25" customHeight="1">
      <c r="A1" s="9"/>
      <c r="DQ1" s="1" t="s">
        <v>925</v>
      </c>
      <c r="DR1" s="169" t="s">
        <v>926</v>
      </c>
      <c r="DS1" s="169" t="s">
        <v>927</v>
      </c>
      <c r="DT1" s="169" t="s">
        <v>928</v>
      </c>
      <c r="DU1" s="169" t="s">
        <v>929</v>
      </c>
      <c r="DV1" s="169" t="s">
        <v>930</v>
      </c>
      <c r="DW1" s="16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9" t="s">
        <v>931</v>
      </c>
      <c r="EC1" s="169" t="s">
        <v>932</v>
      </c>
      <c r="ED1" s="169" t="s">
        <v>933</v>
      </c>
      <c r="EE1" s="169" t="s">
        <v>934</v>
      </c>
      <c r="EF1" s="1" t="s">
        <v>935</v>
      </c>
      <c r="EG1" s="169" t="s">
        <v>936</v>
      </c>
      <c r="EH1" s="169" t="s">
        <v>937</v>
      </c>
      <c r="EI1" s="169" t="s">
        <v>938</v>
      </c>
    </row>
    <row r="2" spans="1:139" ht="10.5" customHeight="1">
      <c r="DQ2" t="s">
        <v>939</v>
      </c>
      <c r="DR2" t="s">
        <v>940</v>
      </c>
      <c r="DS2" t="s">
        <v>941</v>
      </c>
      <c r="DT2" t="s">
        <v>942</v>
      </c>
      <c r="DU2" t="s">
        <v>943</v>
      </c>
      <c r="DV2" t="s">
        <v>944</v>
      </c>
      <c r="DW2" t="s">
        <v>32</v>
      </c>
      <c r="DX2" t="s">
        <v>945</v>
      </c>
      <c r="DY2" t="s">
        <v>946</v>
      </c>
      <c r="DZ2" t="s">
        <v>947</v>
      </c>
      <c r="EA2" t="s">
        <v>948</v>
      </c>
      <c r="EB2" t="s">
        <v>949</v>
      </c>
      <c r="EC2" t="s">
        <v>950</v>
      </c>
      <c r="ED2" t="s">
        <v>951</v>
      </c>
      <c r="EE2" t="s">
        <v>952</v>
      </c>
      <c r="EF2" t="s">
        <v>885</v>
      </c>
      <c r="EG2" t="s">
        <v>953</v>
      </c>
      <c r="EH2" t="s">
        <v>954</v>
      </c>
      <c r="EI2" t="s">
        <v>955</v>
      </c>
    </row>
    <row r="3" spans="1:139" ht="10.5" customHeight="1">
      <c r="DR3" t="s">
        <v>18</v>
      </c>
      <c r="DW3">
        <v>26470028</v>
      </c>
      <c r="DX3" t="s">
        <v>956</v>
      </c>
      <c r="DY3" t="s">
        <v>957</v>
      </c>
      <c r="DZ3" t="s">
        <v>958</v>
      </c>
      <c r="EA3" t="s">
        <v>959</v>
      </c>
      <c r="EF3" t="s">
        <v>899</v>
      </c>
      <c r="EG3" t="s">
        <v>960</v>
      </c>
      <c r="EI3" t="s">
        <v>961</v>
      </c>
    </row>
    <row r="4" spans="1:139" ht="10.5" customHeight="1">
      <c r="DR4" t="s">
        <v>18</v>
      </c>
      <c r="DW4">
        <v>26320280</v>
      </c>
      <c r="DX4" t="s">
        <v>962</v>
      </c>
      <c r="DY4" t="s">
        <v>963</v>
      </c>
      <c r="DZ4" t="s">
        <v>964</v>
      </c>
      <c r="EA4" t="s">
        <v>965</v>
      </c>
      <c r="EB4" s="170">
        <v>37508</v>
      </c>
      <c r="EF4" t="s">
        <v>899</v>
      </c>
      <c r="EG4" t="s">
        <v>960</v>
      </c>
      <c r="EI4" t="s">
        <v>961</v>
      </c>
    </row>
    <row r="5" spans="1:139" ht="10.5" customHeight="1">
      <c r="DR5" t="s">
        <v>18</v>
      </c>
      <c r="DW5">
        <v>26320268</v>
      </c>
      <c r="DX5" t="s">
        <v>966</v>
      </c>
      <c r="DY5" t="s">
        <v>967</v>
      </c>
      <c r="DZ5" t="s">
        <v>958</v>
      </c>
      <c r="EA5" t="s">
        <v>968</v>
      </c>
      <c r="EF5" t="s">
        <v>899</v>
      </c>
      <c r="EG5" t="s">
        <v>960</v>
      </c>
      <c r="EI5" t="s">
        <v>961</v>
      </c>
    </row>
    <row r="6" spans="1:139" ht="10.5" customHeight="1">
      <c r="DR6" t="s">
        <v>18</v>
      </c>
      <c r="DW6">
        <v>31664312</v>
      </c>
      <c r="DX6" t="s">
        <v>969</v>
      </c>
      <c r="DY6" t="s">
        <v>970</v>
      </c>
      <c r="DZ6" t="s">
        <v>971</v>
      </c>
      <c r="EA6" t="s">
        <v>972</v>
      </c>
      <c r="EF6" t="s">
        <v>890</v>
      </c>
      <c r="EG6" t="s">
        <v>973</v>
      </c>
      <c r="EI6" t="s">
        <v>961</v>
      </c>
    </row>
    <row r="7" spans="1:139" ht="10.5" customHeight="1">
      <c r="DR7" t="s">
        <v>18</v>
      </c>
      <c r="DW7">
        <v>27051081</v>
      </c>
      <c r="DX7" t="s">
        <v>969</v>
      </c>
      <c r="DY7" t="s">
        <v>970</v>
      </c>
      <c r="DZ7" t="s">
        <v>974</v>
      </c>
      <c r="EA7" t="s">
        <v>972</v>
      </c>
      <c r="EB7" s="170">
        <v>38705</v>
      </c>
      <c r="EF7" t="s">
        <v>893</v>
      </c>
      <c r="EG7" t="s">
        <v>975</v>
      </c>
      <c r="EI7" t="s">
        <v>961</v>
      </c>
    </row>
    <row r="8" spans="1:139" ht="10.5" customHeight="1">
      <c r="DR8" t="s">
        <v>18</v>
      </c>
      <c r="DW8">
        <v>27051081</v>
      </c>
      <c r="DX8" t="s">
        <v>969</v>
      </c>
      <c r="DY8" t="s">
        <v>970</v>
      </c>
      <c r="DZ8" t="s">
        <v>974</v>
      </c>
      <c r="EA8" t="s">
        <v>972</v>
      </c>
      <c r="EB8" s="170">
        <v>38705</v>
      </c>
      <c r="EF8" t="s">
        <v>890</v>
      </c>
      <c r="EG8" t="s">
        <v>973</v>
      </c>
      <c r="EI8" t="s">
        <v>961</v>
      </c>
    </row>
    <row r="9" spans="1:139" ht="10.5" customHeight="1">
      <c r="DR9" t="s">
        <v>18</v>
      </c>
      <c r="DW9">
        <v>26759235</v>
      </c>
      <c r="DX9" t="s">
        <v>976</v>
      </c>
      <c r="DY9" t="s">
        <v>970</v>
      </c>
      <c r="DZ9" t="s">
        <v>977</v>
      </c>
      <c r="EA9" t="s">
        <v>972</v>
      </c>
      <c r="EF9" t="s">
        <v>897</v>
      </c>
      <c r="EG9" t="s">
        <v>978</v>
      </c>
      <c r="EI9" t="s">
        <v>961</v>
      </c>
    </row>
    <row r="10" spans="1:139" ht="10.5" customHeight="1">
      <c r="DR10" t="s">
        <v>18</v>
      </c>
      <c r="DW10">
        <v>26759238</v>
      </c>
      <c r="DX10" t="s">
        <v>979</v>
      </c>
      <c r="DY10" t="s">
        <v>970</v>
      </c>
      <c r="DZ10" t="s">
        <v>980</v>
      </c>
      <c r="EA10" t="s">
        <v>972</v>
      </c>
      <c r="EF10" t="s">
        <v>891</v>
      </c>
      <c r="EG10" t="s">
        <v>981</v>
      </c>
      <c r="EI10" t="s">
        <v>961</v>
      </c>
    </row>
    <row r="11" spans="1:139" ht="10.5" customHeight="1">
      <c r="DR11" t="s">
        <v>18</v>
      </c>
      <c r="DW11">
        <v>26838917</v>
      </c>
      <c r="DX11" t="s">
        <v>982</v>
      </c>
      <c r="DY11" t="s">
        <v>983</v>
      </c>
      <c r="DZ11" t="s">
        <v>984</v>
      </c>
      <c r="EA11" t="s">
        <v>985</v>
      </c>
      <c r="EF11" t="s">
        <v>899</v>
      </c>
      <c r="EG11" t="s">
        <v>960</v>
      </c>
      <c r="EI11" t="s">
        <v>961</v>
      </c>
    </row>
    <row r="12" spans="1:139" ht="10.5" customHeight="1">
      <c r="DR12" t="s">
        <v>18</v>
      </c>
      <c r="DW12">
        <v>26515061</v>
      </c>
      <c r="DX12" t="s">
        <v>986</v>
      </c>
      <c r="DY12" t="s">
        <v>983</v>
      </c>
      <c r="DZ12" t="s">
        <v>987</v>
      </c>
      <c r="EA12" t="s">
        <v>985</v>
      </c>
      <c r="EF12" t="s">
        <v>899</v>
      </c>
      <c r="EG12" t="s">
        <v>960</v>
      </c>
      <c r="EI12" t="s">
        <v>961</v>
      </c>
    </row>
    <row r="13" spans="1:139" ht="10.5" customHeight="1">
      <c r="DR13" t="s">
        <v>18</v>
      </c>
      <c r="DW13">
        <v>26320295</v>
      </c>
      <c r="DX13" t="s">
        <v>988</v>
      </c>
      <c r="DY13" t="s">
        <v>983</v>
      </c>
      <c r="DZ13" t="s">
        <v>989</v>
      </c>
      <c r="EA13" t="s">
        <v>985</v>
      </c>
      <c r="EB13" s="170">
        <v>38708</v>
      </c>
      <c r="EF13" t="s">
        <v>900</v>
      </c>
      <c r="EG13" t="s">
        <v>990</v>
      </c>
      <c r="EI13" t="s">
        <v>961</v>
      </c>
    </row>
    <row r="14" spans="1:139" ht="10.5" customHeight="1">
      <c r="DR14" t="s">
        <v>18</v>
      </c>
      <c r="DW14">
        <v>26320283</v>
      </c>
      <c r="DX14" t="s">
        <v>991</v>
      </c>
      <c r="DY14" t="s">
        <v>992</v>
      </c>
      <c r="DZ14" t="s">
        <v>993</v>
      </c>
      <c r="EA14" t="s">
        <v>994</v>
      </c>
      <c r="EF14" t="s">
        <v>899</v>
      </c>
      <c r="EG14" t="s">
        <v>960</v>
      </c>
      <c r="EI14" t="s">
        <v>961</v>
      </c>
    </row>
    <row r="15" spans="1:139" ht="10.5" customHeight="1">
      <c r="DR15" t="s">
        <v>18</v>
      </c>
      <c r="DW15">
        <v>26470018</v>
      </c>
      <c r="DX15" t="s">
        <v>995</v>
      </c>
      <c r="DY15" t="s">
        <v>996</v>
      </c>
      <c r="DZ15" t="s">
        <v>997</v>
      </c>
      <c r="EA15" t="s">
        <v>998</v>
      </c>
      <c r="EF15" t="s">
        <v>49</v>
      </c>
      <c r="EG15" t="s">
        <v>999</v>
      </c>
      <c r="EI15" t="s">
        <v>961</v>
      </c>
    </row>
    <row r="16" spans="1:139" ht="10.5" customHeight="1">
      <c r="DR16" t="s">
        <v>18</v>
      </c>
      <c r="DW16">
        <v>26320284</v>
      </c>
      <c r="DX16" t="s">
        <v>1000</v>
      </c>
      <c r="DY16" t="s">
        <v>1001</v>
      </c>
      <c r="DZ16" t="s">
        <v>1002</v>
      </c>
      <c r="EA16" t="s">
        <v>1003</v>
      </c>
      <c r="EB16" s="170">
        <v>34737</v>
      </c>
      <c r="EC16" s="170">
        <v>45483</v>
      </c>
      <c r="EF16" t="s">
        <v>899</v>
      </c>
      <c r="EG16" t="s">
        <v>960</v>
      </c>
      <c r="EI16" t="s">
        <v>961</v>
      </c>
    </row>
    <row r="17" spans="122:139" ht="10.5" customHeight="1">
      <c r="DR17" t="s">
        <v>18</v>
      </c>
      <c r="DW17">
        <v>26320278</v>
      </c>
      <c r="DX17" t="s">
        <v>1004</v>
      </c>
      <c r="DY17" t="s">
        <v>1005</v>
      </c>
      <c r="DZ17" t="s">
        <v>1006</v>
      </c>
      <c r="EA17" t="s">
        <v>1007</v>
      </c>
      <c r="EB17" s="170">
        <v>38894</v>
      </c>
      <c r="EF17" t="s">
        <v>899</v>
      </c>
      <c r="EG17" t="s">
        <v>960</v>
      </c>
      <c r="EI17" t="s">
        <v>961</v>
      </c>
    </row>
    <row r="18" spans="122:139" ht="10.5" customHeight="1">
      <c r="DR18" t="s">
        <v>18</v>
      </c>
      <c r="DW18">
        <v>28048296</v>
      </c>
      <c r="DX18" t="s">
        <v>1008</v>
      </c>
      <c r="DY18" t="s">
        <v>1009</v>
      </c>
      <c r="DZ18" t="s">
        <v>1010</v>
      </c>
      <c r="EA18" t="s">
        <v>1011</v>
      </c>
      <c r="EB18" s="170">
        <v>34333</v>
      </c>
      <c r="EF18" t="s">
        <v>890</v>
      </c>
      <c r="EG18" t="s">
        <v>973</v>
      </c>
      <c r="EI18" t="s">
        <v>961</v>
      </c>
    </row>
    <row r="19" spans="122:139" ht="10.5" customHeight="1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999</v>
      </c>
      <c r="EI19" t="s">
        <v>961</v>
      </c>
    </row>
    <row r="20" spans="122:139" ht="10.5" customHeight="1">
      <c r="DR20" t="s">
        <v>18</v>
      </c>
      <c r="DW20">
        <v>26320281</v>
      </c>
      <c r="DX20" t="s">
        <v>1012</v>
      </c>
      <c r="DY20" t="s">
        <v>1013</v>
      </c>
      <c r="DZ20" t="s">
        <v>1014</v>
      </c>
      <c r="EA20" t="s">
        <v>1015</v>
      </c>
      <c r="EB20" s="170">
        <v>35566</v>
      </c>
      <c r="EF20" t="s">
        <v>899</v>
      </c>
      <c r="EG20" t="s">
        <v>960</v>
      </c>
      <c r="EI20" t="s">
        <v>961</v>
      </c>
    </row>
    <row r="21" spans="122:139" ht="10.5" customHeight="1">
      <c r="DR21" t="s">
        <v>18</v>
      </c>
      <c r="DW21">
        <v>26318876</v>
      </c>
      <c r="DX21" t="s">
        <v>1016</v>
      </c>
      <c r="DY21" t="s">
        <v>1017</v>
      </c>
      <c r="DZ21" t="s">
        <v>1018</v>
      </c>
      <c r="EA21" t="s">
        <v>1019</v>
      </c>
      <c r="EF21" t="s">
        <v>893</v>
      </c>
      <c r="EG21" t="s">
        <v>975</v>
      </c>
      <c r="EI21" t="s">
        <v>961</v>
      </c>
    </row>
    <row r="22" spans="122:139" ht="10.5" customHeight="1">
      <c r="DR22" t="s">
        <v>18</v>
      </c>
      <c r="DW22">
        <v>27095280</v>
      </c>
      <c r="DX22" t="s">
        <v>1020</v>
      </c>
      <c r="DY22" t="s">
        <v>1021</v>
      </c>
      <c r="DZ22" t="s">
        <v>1022</v>
      </c>
      <c r="EA22" t="s">
        <v>1023</v>
      </c>
      <c r="EF22" t="s">
        <v>893</v>
      </c>
      <c r="EG22" t="s">
        <v>975</v>
      </c>
      <c r="EI22" t="s">
        <v>961</v>
      </c>
    </row>
    <row r="23" spans="122:139" ht="10.5" customHeight="1">
      <c r="DR23" t="s">
        <v>18</v>
      </c>
      <c r="DW23">
        <v>28445259</v>
      </c>
      <c r="DX23" t="s">
        <v>1024</v>
      </c>
      <c r="DY23" t="s">
        <v>1025</v>
      </c>
      <c r="DZ23" t="s">
        <v>1026</v>
      </c>
      <c r="EA23" t="s">
        <v>1027</v>
      </c>
      <c r="EB23" s="170">
        <v>39630</v>
      </c>
      <c r="EF23" t="s">
        <v>890</v>
      </c>
      <c r="EG23" t="s">
        <v>973</v>
      </c>
      <c r="EI23" t="s">
        <v>961</v>
      </c>
    </row>
    <row r="24" spans="122:139" ht="10.5" customHeight="1">
      <c r="DR24" t="s">
        <v>18</v>
      </c>
      <c r="DW24">
        <v>26519096</v>
      </c>
      <c r="DX24" t="s">
        <v>1028</v>
      </c>
      <c r="DY24" t="s">
        <v>1029</v>
      </c>
      <c r="DZ24" t="s">
        <v>1010</v>
      </c>
      <c r="EA24" t="s">
        <v>1030</v>
      </c>
      <c r="EB24" s="170">
        <v>39849</v>
      </c>
      <c r="EF24" t="s">
        <v>893</v>
      </c>
      <c r="EG24" t="s">
        <v>975</v>
      </c>
      <c r="EI24" t="s">
        <v>961</v>
      </c>
    </row>
    <row r="25" spans="122:139" ht="10.5" customHeight="1">
      <c r="DR25" t="s">
        <v>18</v>
      </c>
      <c r="DW25">
        <v>26470237</v>
      </c>
      <c r="DX25" t="s">
        <v>1031</v>
      </c>
      <c r="DY25" t="s">
        <v>1032</v>
      </c>
      <c r="DZ25" t="s">
        <v>1033</v>
      </c>
      <c r="EA25" t="s">
        <v>1034</v>
      </c>
      <c r="EB25" s="170">
        <v>40345</v>
      </c>
      <c r="EF25" t="s">
        <v>899</v>
      </c>
      <c r="EG25" t="s">
        <v>960</v>
      </c>
      <c r="EI25" t="s">
        <v>961</v>
      </c>
    </row>
    <row r="26" spans="122:139" ht="10.5" customHeight="1">
      <c r="DR26" t="s">
        <v>18</v>
      </c>
      <c r="DW26">
        <v>26320282</v>
      </c>
      <c r="DX26" t="s">
        <v>1035</v>
      </c>
      <c r="DY26" t="s">
        <v>1036</v>
      </c>
      <c r="DZ26" t="s">
        <v>1033</v>
      </c>
      <c r="EA26" t="s">
        <v>1037</v>
      </c>
      <c r="EF26" t="s">
        <v>899</v>
      </c>
      <c r="EG26" t="s">
        <v>960</v>
      </c>
      <c r="EI26" t="s">
        <v>961</v>
      </c>
    </row>
    <row r="27" spans="122:139" ht="10.5" customHeight="1">
      <c r="DR27" t="s">
        <v>18</v>
      </c>
      <c r="DW27">
        <v>31623436</v>
      </c>
      <c r="DX27" t="s">
        <v>1038</v>
      </c>
      <c r="DY27" t="s">
        <v>1039</v>
      </c>
      <c r="DZ27" t="s">
        <v>1040</v>
      </c>
      <c r="EA27" t="s">
        <v>1041</v>
      </c>
      <c r="EB27" s="170">
        <v>44831</v>
      </c>
      <c r="EF27" t="s">
        <v>899</v>
      </c>
      <c r="EG27" t="s">
        <v>960</v>
      </c>
      <c r="EI27" t="s">
        <v>961</v>
      </c>
    </row>
    <row r="28" spans="122:139" ht="10.5" customHeight="1">
      <c r="DR28" t="s">
        <v>18</v>
      </c>
      <c r="DW28">
        <v>26319157</v>
      </c>
      <c r="DX28" t="s">
        <v>1042</v>
      </c>
      <c r="DY28" t="s">
        <v>1043</v>
      </c>
      <c r="DZ28" t="s">
        <v>1044</v>
      </c>
      <c r="EA28" t="s">
        <v>1045</v>
      </c>
      <c r="EB28" s="170">
        <v>35177</v>
      </c>
      <c r="EF28" t="s">
        <v>886</v>
      </c>
      <c r="EG28" t="s">
        <v>1046</v>
      </c>
      <c r="EI28" t="s">
        <v>961</v>
      </c>
    </row>
    <row r="29" spans="122:139" ht="10.5" customHeight="1">
      <c r="DR29" t="s">
        <v>18</v>
      </c>
      <c r="DW29">
        <v>31338821</v>
      </c>
      <c r="DX29" t="s">
        <v>1047</v>
      </c>
      <c r="DY29" t="s">
        <v>1048</v>
      </c>
      <c r="DZ29" t="s">
        <v>1049</v>
      </c>
      <c r="EA29" t="s">
        <v>1050</v>
      </c>
      <c r="EB29" s="170">
        <v>43703</v>
      </c>
      <c r="EF29" t="s">
        <v>890</v>
      </c>
      <c r="EG29" t="s">
        <v>973</v>
      </c>
      <c r="EI29" t="s">
        <v>961</v>
      </c>
    </row>
    <row r="30" spans="122:139" ht="10.5" customHeight="1">
      <c r="DR30" t="s">
        <v>18</v>
      </c>
      <c r="DW30">
        <v>26516002</v>
      </c>
      <c r="DX30" t="s">
        <v>1051</v>
      </c>
      <c r="DY30" t="s">
        <v>1052</v>
      </c>
      <c r="DZ30" t="s">
        <v>1053</v>
      </c>
      <c r="EA30" t="s">
        <v>1054</v>
      </c>
      <c r="EF30" t="s">
        <v>893</v>
      </c>
      <c r="EG30" t="s">
        <v>975</v>
      </c>
      <c r="EI30" t="s">
        <v>961</v>
      </c>
    </row>
    <row r="31" spans="122:139" ht="10.5" customHeight="1">
      <c r="DR31" t="s">
        <v>18</v>
      </c>
      <c r="DW31">
        <v>26530078</v>
      </c>
      <c r="DX31" t="s">
        <v>1055</v>
      </c>
      <c r="DY31" t="s">
        <v>1056</v>
      </c>
      <c r="DZ31" t="s">
        <v>1057</v>
      </c>
      <c r="EA31" t="s">
        <v>1058</v>
      </c>
      <c r="EF31" t="s">
        <v>899</v>
      </c>
      <c r="EG31" t="s">
        <v>960</v>
      </c>
      <c r="EI31" t="s">
        <v>961</v>
      </c>
    </row>
    <row r="32" spans="122:139" ht="10.5" customHeight="1">
      <c r="DR32" t="s">
        <v>18</v>
      </c>
      <c r="DW32">
        <v>26831572</v>
      </c>
      <c r="DX32" t="s">
        <v>1059</v>
      </c>
      <c r="DY32" t="s">
        <v>1060</v>
      </c>
      <c r="DZ32" t="s">
        <v>1061</v>
      </c>
      <c r="EA32" t="s">
        <v>1061</v>
      </c>
      <c r="EF32" t="s">
        <v>892</v>
      </c>
      <c r="EG32" t="s">
        <v>1062</v>
      </c>
      <c r="EI32" t="s">
        <v>961</v>
      </c>
    </row>
    <row r="33" spans="122:139" ht="10.5" customHeight="1">
      <c r="DR33" t="s">
        <v>18</v>
      </c>
      <c r="DW33">
        <v>26320272</v>
      </c>
      <c r="DX33" t="s">
        <v>1063</v>
      </c>
      <c r="DY33" t="s">
        <v>1064</v>
      </c>
      <c r="DZ33" t="s">
        <v>958</v>
      </c>
      <c r="EA33" t="s">
        <v>1065</v>
      </c>
      <c r="EB33" s="170">
        <v>33966</v>
      </c>
      <c r="EF33" t="s">
        <v>899</v>
      </c>
      <c r="EG33" t="s">
        <v>960</v>
      </c>
      <c r="EI33" t="s">
        <v>961</v>
      </c>
    </row>
    <row r="34" spans="122:139" ht="10.5" customHeight="1">
      <c r="DR34" t="s">
        <v>18</v>
      </c>
      <c r="DW34">
        <v>26470185</v>
      </c>
      <c r="DX34" t="s">
        <v>1066</v>
      </c>
      <c r="DY34" t="s">
        <v>1067</v>
      </c>
      <c r="DZ34" t="s">
        <v>1068</v>
      </c>
      <c r="EA34" t="s">
        <v>1069</v>
      </c>
      <c r="EF34" t="s">
        <v>886</v>
      </c>
      <c r="EG34" t="s">
        <v>1046</v>
      </c>
      <c r="EI34" t="s">
        <v>961</v>
      </c>
    </row>
    <row r="35" spans="122:139" ht="10.5" customHeight="1">
      <c r="DR35" t="s">
        <v>18</v>
      </c>
      <c r="DW35">
        <v>26470185</v>
      </c>
      <c r="DX35" t="s">
        <v>1066</v>
      </c>
      <c r="DY35" t="s">
        <v>1067</v>
      </c>
      <c r="DZ35" t="s">
        <v>1068</v>
      </c>
      <c r="EA35" t="s">
        <v>1069</v>
      </c>
      <c r="EF35" t="s">
        <v>889</v>
      </c>
      <c r="EG35" t="s">
        <v>1070</v>
      </c>
      <c r="EI35" t="s">
        <v>961</v>
      </c>
    </row>
    <row r="36" spans="122:139" ht="10.5" customHeight="1">
      <c r="DR36" t="s">
        <v>18</v>
      </c>
      <c r="DW36">
        <v>26470185</v>
      </c>
      <c r="DX36" t="s">
        <v>1066</v>
      </c>
      <c r="DY36" t="s">
        <v>1067</v>
      </c>
      <c r="DZ36" t="s">
        <v>1068</v>
      </c>
      <c r="EA36" t="s">
        <v>1069</v>
      </c>
      <c r="EF36" t="s">
        <v>893</v>
      </c>
      <c r="EG36" t="s">
        <v>975</v>
      </c>
      <c r="EI36" t="s">
        <v>961</v>
      </c>
    </row>
    <row r="37" spans="122:139" ht="10.5" customHeight="1">
      <c r="DR37" t="s">
        <v>18</v>
      </c>
      <c r="DW37">
        <v>26320288</v>
      </c>
      <c r="DX37" t="s">
        <v>1071</v>
      </c>
      <c r="DY37" t="s">
        <v>1072</v>
      </c>
      <c r="DZ37" t="s">
        <v>1068</v>
      </c>
      <c r="EA37" t="s">
        <v>1073</v>
      </c>
      <c r="EF37" t="s">
        <v>893</v>
      </c>
      <c r="EG37" t="s">
        <v>975</v>
      </c>
      <c r="EI37" t="s">
        <v>961</v>
      </c>
    </row>
    <row r="38" spans="122:139" ht="10.5" customHeight="1">
      <c r="DR38" t="s">
        <v>18</v>
      </c>
      <c r="DW38">
        <v>26320288</v>
      </c>
      <c r="DX38" t="s">
        <v>1071</v>
      </c>
      <c r="DY38" t="s">
        <v>1072</v>
      </c>
      <c r="DZ38" t="s">
        <v>1068</v>
      </c>
      <c r="EA38" t="s">
        <v>1073</v>
      </c>
      <c r="EF38" t="s">
        <v>903</v>
      </c>
      <c r="EG38" t="s">
        <v>1074</v>
      </c>
      <c r="EI38" t="s">
        <v>961</v>
      </c>
    </row>
    <row r="39" spans="122:139" ht="10.5" customHeight="1">
      <c r="DR39" t="s">
        <v>18</v>
      </c>
      <c r="DW39">
        <v>27572835</v>
      </c>
      <c r="DX39" t="s">
        <v>1075</v>
      </c>
      <c r="DY39" t="s">
        <v>1076</v>
      </c>
      <c r="DZ39" t="s">
        <v>1077</v>
      </c>
      <c r="EA39" t="s">
        <v>1078</v>
      </c>
      <c r="EF39" t="s">
        <v>49</v>
      </c>
      <c r="EG39" t="s">
        <v>999</v>
      </c>
      <c r="EI39" t="s">
        <v>961</v>
      </c>
    </row>
    <row r="40" spans="122:139" ht="10.5" customHeight="1">
      <c r="DR40" t="s">
        <v>18</v>
      </c>
      <c r="DW40">
        <v>27630251</v>
      </c>
      <c r="DX40" t="s">
        <v>1079</v>
      </c>
      <c r="DY40" t="s">
        <v>970</v>
      </c>
      <c r="DZ40" t="s">
        <v>1080</v>
      </c>
      <c r="EA40" t="s">
        <v>972</v>
      </c>
      <c r="EF40" t="s">
        <v>892</v>
      </c>
      <c r="EG40" t="s">
        <v>1062</v>
      </c>
      <c r="EI40" t="s">
        <v>961</v>
      </c>
    </row>
    <row r="41" spans="122:139" ht="10.5" customHeight="1">
      <c r="DR41" t="s">
        <v>18</v>
      </c>
      <c r="DW41">
        <v>27630255</v>
      </c>
      <c r="DX41" t="s">
        <v>1081</v>
      </c>
      <c r="DY41" t="s">
        <v>970</v>
      </c>
      <c r="DZ41" t="s">
        <v>1082</v>
      </c>
      <c r="EA41" t="s">
        <v>972</v>
      </c>
      <c r="EF41" t="s">
        <v>890</v>
      </c>
      <c r="EG41" t="s">
        <v>973</v>
      </c>
      <c r="EI41" t="s">
        <v>961</v>
      </c>
    </row>
    <row r="42" spans="122:139" ht="10.5" customHeight="1">
      <c r="DR42" t="s">
        <v>18</v>
      </c>
      <c r="DW42">
        <v>28493708</v>
      </c>
      <c r="DX42" t="s">
        <v>1083</v>
      </c>
      <c r="DY42" t="s">
        <v>970</v>
      </c>
      <c r="DZ42" t="s">
        <v>1084</v>
      </c>
      <c r="EA42" t="s">
        <v>972</v>
      </c>
      <c r="EF42" t="s">
        <v>892</v>
      </c>
      <c r="EG42" t="s">
        <v>1062</v>
      </c>
      <c r="EI42" t="s">
        <v>961</v>
      </c>
    </row>
    <row r="43" spans="122:139" ht="10.5" customHeight="1">
      <c r="DR43" t="s">
        <v>18</v>
      </c>
      <c r="DW43">
        <v>27572850</v>
      </c>
      <c r="DX43" t="s">
        <v>1085</v>
      </c>
      <c r="DY43" t="s">
        <v>1086</v>
      </c>
      <c r="DZ43" t="s">
        <v>1087</v>
      </c>
      <c r="EA43" t="s">
        <v>1088</v>
      </c>
      <c r="EF43" t="s">
        <v>49</v>
      </c>
      <c r="EG43" t="s">
        <v>999</v>
      </c>
      <c r="EI43" t="s">
        <v>961</v>
      </c>
    </row>
    <row r="44" spans="122:139" ht="10.5" customHeight="1">
      <c r="DR44" t="s">
        <v>18</v>
      </c>
      <c r="DW44">
        <v>27572819</v>
      </c>
      <c r="DX44" t="s">
        <v>1089</v>
      </c>
      <c r="DY44" t="s">
        <v>1090</v>
      </c>
      <c r="DZ44" t="s">
        <v>1087</v>
      </c>
      <c r="EA44" t="s">
        <v>1091</v>
      </c>
      <c r="EF44" t="s">
        <v>49</v>
      </c>
      <c r="EG44" t="s">
        <v>999</v>
      </c>
      <c r="EI44" t="s">
        <v>961</v>
      </c>
    </row>
    <row r="45" spans="122:139" ht="10.5" customHeight="1">
      <c r="DR45" t="s">
        <v>18</v>
      </c>
      <c r="DW45">
        <v>26802692</v>
      </c>
      <c r="DX45" t="s">
        <v>1092</v>
      </c>
      <c r="DY45" t="s">
        <v>1093</v>
      </c>
      <c r="DZ45" t="s">
        <v>1094</v>
      </c>
      <c r="EA45" t="s">
        <v>1095</v>
      </c>
      <c r="EF45" t="s">
        <v>899</v>
      </c>
      <c r="EG45" t="s">
        <v>960</v>
      </c>
      <c r="EI45" t="s">
        <v>961</v>
      </c>
    </row>
    <row r="46" spans="122:139" ht="10.5" customHeight="1">
      <c r="DR46" t="s">
        <v>18</v>
      </c>
      <c r="DW46">
        <v>26320258</v>
      </c>
      <c r="DX46" t="s">
        <v>1096</v>
      </c>
      <c r="DY46" t="s">
        <v>1097</v>
      </c>
      <c r="DZ46" t="s">
        <v>1098</v>
      </c>
      <c r="EA46" t="s">
        <v>1099</v>
      </c>
      <c r="EB46" s="170">
        <v>33907</v>
      </c>
      <c r="EF46" t="s">
        <v>899</v>
      </c>
      <c r="EG46" t="s">
        <v>960</v>
      </c>
      <c r="EI46" t="s">
        <v>961</v>
      </c>
    </row>
    <row r="47" spans="122:139" ht="10.5" customHeight="1">
      <c r="DR47" t="s">
        <v>18</v>
      </c>
      <c r="DW47">
        <v>26470040</v>
      </c>
      <c r="DX47" t="s">
        <v>1100</v>
      </c>
      <c r="DY47" t="s">
        <v>1101</v>
      </c>
      <c r="DZ47" t="s">
        <v>958</v>
      </c>
      <c r="EA47" t="s">
        <v>1102</v>
      </c>
      <c r="EF47" t="s">
        <v>899</v>
      </c>
      <c r="EG47" t="s">
        <v>960</v>
      </c>
      <c r="EI47" t="s">
        <v>961</v>
      </c>
    </row>
    <row r="48" spans="122:139" ht="10.5" customHeight="1">
      <c r="DR48" t="s">
        <v>18</v>
      </c>
      <c r="DW48">
        <v>26320297</v>
      </c>
      <c r="DX48" t="s">
        <v>1103</v>
      </c>
      <c r="DY48" t="s">
        <v>1104</v>
      </c>
      <c r="DZ48" t="s">
        <v>1105</v>
      </c>
      <c r="EA48" t="s">
        <v>1106</v>
      </c>
      <c r="EB48" s="170">
        <v>38804</v>
      </c>
      <c r="EF48" t="s">
        <v>899</v>
      </c>
      <c r="EG48" t="s">
        <v>960</v>
      </c>
      <c r="EI48" t="s">
        <v>961</v>
      </c>
    </row>
    <row r="49" spans="122:139" ht="10.5" customHeight="1">
      <c r="DR49" t="s">
        <v>18</v>
      </c>
      <c r="DW49">
        <v>26930742</v>
      </c>
      <c r="DX49" t="s">
        <v>1107</v>
      </c>
      <c r="DY49" t="s">
        <v>1056</v>
      </c>
      <c r="DZ49" t="s">
        <v>1108</v>
      </c>
      <c r="EA49" t="s">
        <v>1058</v>
      </c>
      <c r="EF49" t="s">
        <v>899</v>
      </c>
      <c r="EG49" t="s">
        <v>960</v>
      </c>
      <c r="EI49" t="s">
        <v>961</v>
      </c>
    </row>
    <row r="50" spans="122:139" ht="10.5" customHeight="1">
      <c r="DR50" t="s">
        <v>18</v>
      </c>
      <c r="DW50">
        <v>26320260</v>
      </c>
      <c r="DX50" t="s">
        <v>1109</v>
      </c>
      <c r="DY50" t="s">
        <v>1110</v>
      </c>
      <c r="DZ50" t="s">
        <v>1033</v>
      </c>
      <c r="EA50" t="s">
        <v>1111</v>
      </c>
      <c r="EF50" t="s">
        <v>899</v>
      </c>
      <c r="EG50" t="s">
        <v>960</v>
      </c>
      <c r="EI50" t="s">
        <v>961</v>
      </c>
    </row>
    <row r="51" spans="122:139" ht="10.5" customHeight="1">
      <c r="DR51" t="s">
        <v>18</v>
      </c>
      <c r="DW51">
        <v>26469940</v>
      </c>
      <c r="DX51" t="s">
        <v>1112</v>
      </c>
      <c r="DY51" t="s">
        <v>1113</v>
      </c>
      <c r="DZ51" t="s">
        <v>1040</v>
      </c>
      <c r="EA51" t="s">
        <v>1114</v>
      </c>
      <c r="EF51" t="s">
        <v>899</v>
      </c>
      <c r="EG51" t="s">
        <v>960</v>
      </c>
      <c r="EI51" t="s">
        <v>961</v>
      </c>
    </row>
    <row r="52" spans="122:139" ht="10.5" customHeight="1">
      <c r="DR52" t="s">
        <v>18</v>
      </c>
      <c r="DW52">
        <v>26319158</v>
      </c>
      <c r="DX52" t="s">
        <v>1115</v>
      </c>
      <c r="DY52" t="s">
        <v>1116</v>
      </c>
      <c r="DZ52" t="s">
        <v>964</v>
      </c>
      <c r="EA52" t="s">
        <v>1117</v>
      </c>
      <c r="EB52" s="170">
        <v>37453</v>
      </c>
      <c r="EF52" t="s">
        <v>893</v>
      </c>
      <c r="EG52" t="s">
        <v>975</v>
      </c>
      <c r="EI52" t="s">
        <v>961</v>
      </c>
    </row>
    <row r="53" spans="122:139" ht="10.5" customHeight="1">
      <c r="DR53" t="s">
        <v>18</v>
      </c>
      <c r="DW53">
        <v>26318820</v>
      </c>
      <c r="DX53" t="s">
        <v>1118</v>
      </c>
      <c r="DY53" t="s">
        <v>1119</v>
      </c>
      <c r="DZ53" t="s">
        <v>1120</v>
      </c>
      <c r="EA53" t="s">
        <v>1121</v>
      </c>
      <c r="EF53" t="s">
        <v>893</v>
      </c>
      <c r="EG53" t="s">
        <v>975</v>
      </c>
      <c r="EI53" t="s">
        <v>961</v>
      </c>
    </row>
    <row r="54" spans="122:139" ht="10.5" customHeight="1">
      <c r="DR54" t="s">
        <v>18</v>
      </c>
      <c r="DW54">
        <v>27572866</v>
      </c>
      <c r="DX54" t="s">
        <v>1122</v>
      </c>
      <c r="DY54" t="s">
        <v>1123</v>
      </c>
      <c r="DZ54" t="s">
        <v>1068</v>
      </c>
      <c r="EA54" t="s">
        <v>1124</v>
      </c>
      <c r="EF54" t="s">
        <v>49</v>
      </c>
      <c r="EG54" t="s">
        <v>999</v>
      </c>
      <c r="EI54" t="s">
        <v>961</v>
      </c>
    </row>
    <row r="55" spans="122:139" ht="10.5" customHeight="1">
      <c r="DR55" t="s">
        <v>18</v>
      </c>
      <c r="DW55">
        <v>31222455</v>
      </c>
      <c r="DX55" t="s">
        <v>1125</v>
      </c>
      <c r="DY55" t="s">
        <v>1126</v>
      </c>
      <c r="DZ55" t="s">
        <v>1077</v>
      </c>
      <c r="EA55" t="s">
        <v>1127</v>
      </c>
      <c r="EB55" s="170">
        <v>42474</v>
      </c>
      <c r="EF55" t="s">
        <v>893</v>
      </c>
      <c r="EG55" t="s">
        <v>975</v>
      </c>
      <c r="EI55" t="s">
        <v>961</v>
      </c>
    </row>
    <row r="56" spans="122:139" ht="10.5" customHeight="1">
      <c r="DR56" t="s">
        <v>18</v>
      </c>
      <c r="DW56">
        <v>26527116</v>
      </c>
      <c r="DX56" t="s">
        <v>1128</v>
      </c>
      <c r="DY56" t="s">
        <v>1129</v>
      </c>
      <c r="DZ56" t="s">
        <v>1120</v>
      </c>
      <c r="EA56" t="s">
        <v>1130</v>
      </c>
      <c r="EF56" t="s">
        <v>893</v>
      </c>
      <c r="EG56" t="s">
        <v>975</v>
      </c>
      <c r="EI56" t="s">
        <v>961</v>
      </c>
    </row>
    <row r="57" spans="122:139" ht="10.5" customHeight="1">
      <c r="DR57" t="s">
        <v>18</v>
      </c>
      <c r="DW57">
        <v>31078365</v>
      </c>
      <c r="DX57" t="s">
        <v>1131</v>
      </c>
      <c r="DY57" t="s">
        <v>1132</v>
      </c>
      <c r="DZ57" t="s">
        <v>1133</v>
      </c>
      <c r="EA57" t="s">
        <v>1134</v>
      </c>
      <c r="EB57" s="170">
        <v>43028</v>
      </c>
      <c r="EF57" t="s">
        <v>898</v>
      </c>
      <c r="EG57" t="s">
        <v>1135</v>
      </c>
      <c r="EI57" t="s">
        <v>961</v>
      </c>
    </row>
    <row r="58" spans="122:139" ht="10.5" customHeight="1">
      <c r="DR58" t="s">
        <v>18</v>
      </c>
      <c r="DW58">
        <v>26320261</v>
      </c>
      <c r="DX58" t="s">
        <v>1136</v>
      </c>
      <c r="DY58" t="s">
        <v>1137</v>
      </c>
      <c r="DZ58" t="s">
        <v>40</v>
      </c>
      <c r="EA58" t="s">
        <v>1138</v>
      </c>
      <c r="EB58" s="170">
        <v>37560</v>
      </c>
      <c r="EF58" t="s">
        <v>899</v>
      </c>
      <c r="EG58" t="s">
        <v>960</v>
      </c>
      <c r="EI58" t="s">
        <v>961</v>
      </c>
    </row>
    <row r="59" spans="122:139" ht="10.5" customHeight="1">
      <c r="DR59" t="s">
        <v>18</v>
      </c>
      <c r="DW59">
        <v>31108578</v>
      </c>
      <c r="DX59" t="s">
        <v>1139</v>
      </c>
      <c r="DY59" t="s">
        <v>1140</v>
      </c>
      <c r="DZ59" t="s">
        <v>1141</v>
      </c>
      <c r="EA59" t="s">
        <v>1142</v>
      </c>
      <c r="EB59" s="170">
        <v>43075</v>
      </c>
      <c r="EF59" t="s">
        <v>917</v>
      </c>
      <c r="EG59" t="s">
        <v>1143</v>
      </c>
      <c r="EI59" t="s">
        <v>961</v>
      </c>
    </row>
    <row r="60" spans="122:139" ht="10.5" customHeight="1">
      <c r="DR60" t="s">
        <v>18</v>
      </c>
      <c r="DW60">
        <v>31108578</v>
      </c>
      <c r="DX60" t="s">
        <v>1139</v>
      </c>
      <c r="DY60" t="s">
        <v>1140</v>
      </c>
      <c r="DZ60" t="s">
        <v>1141</v>
      </c>
      <c r="EA60" t="s">
        <v>1142</v>
      </c>
      <c r="EB60" s="170">
        <v>43075</v>
      </c>
      <c r="EF60" t="s">
        <v>899</v>
      </c>
      <c r="EG60" t="s">
        <v>960</v>
      </c>
      <c r="EI60" t="s">
        <v>961</v>
      </c>
    </row>
    <row r="61" spans="122:139" ht="10.5" customHeight="1">
      <c r="DR61" t="s">
        <v>18</v>
      </c>
      <c r="DW61">
        <v>31033525</v>
      </c>
      <c r="DX61" t="s">
        <v>1144</v>
      </c>
      <c r="DY61" t="s">
        <v>1145</v>
      </c>
      <c r="DZ61" t="s">
        <v>1133</v>
      </c>
      <c r="EA61" t="s">
        <v>1146</v>
      </c>
      <c r="EB61" s="170">
        <v>43070</v>
      </c>
      <c r="EF61" t="s">
        <v>899</v>
      </c>
      <c r="EG61" t="s">
        <v>960</v>
      </c>
      <c r="EI61" t="s">
        <v>961</v>
      </c>
    </row>
    <row r="62" spans="122:139" ht="10.5" customHeight="1">
      <c r="DR62" t="s">
        <v>18</v>
      </c>
      <c r="DW62">
        <v>30840423</v>
      </c>
      <c r="DX62" t="s">
        <v>1147</v>
      </c>
      <c r="DY62" t="s">
        <v>1148</v>
      </c>
      <c r="DZ62" t="s">
        <v>1006</v>
      </c>
      <c r="EA62" t="s">
        <v>1149</v>
      </c>
      <c r="EF62" t="s">
        <v>899</v>
      </c>
      <c r="EG62" t="s">
        <v>960</v>
      </c>
      <c r="EI62" t="s">
        <v>961</v>
      </c>
    </row>
    <row r="63" spans="122:139" ht="10.5" customHeight="1">
      <c r="DR63" t="s">
        <v>18</v>
      </c>
      <c r="DW63">
        <v>26470076</v>
      </c>
      <c r="DX63" t="s">
        <v>1150</v>
      </c>
      <c r="DY63" t="s">
        <v>1151</v>
      </c>
      <c r="DZ63" t="s">
        <v>1152</v>
      </c>
      <c r="EA63" t="s">
        <v>1153</v>
      </c>
      <c r="EF63" t="s">
        <v>895</v>
      </c>
      <c r="EG63" t="s">
        <v>1154</v>
      </c>
      <c r="EI63" t="s">
        <v>961</v>
      </c>
    </row>
    <row r="64" spans="122:139" ht="10.5" customHeight="1">
      <c r="DR64" t="s">
        <v>18</v>
      </c>
      <c r="DW64">
        <v>26320286</v>
      </c>
      <c r="DX64" t="s">
        <v>1155</v>
      </c>
      <c r="DY64" t="s">
        <v>1156</v>
      </c>
      <c r="DZ64" t="s">
        <v>1157</v>
      </c>
      <c r="EA64" t="s">
        <v>1158</v>
      </c>
      <c r="EB64" s="170">
        <v>39016</v>
      </c>
      <c r="EF64" t="s">
        <v>899</v>
      </c>
      <c r="EG64" t="s">
        <v>960</v>
      </c>
      <c r="EI64" t="s">
        <v>961</v>
      </c>
    </row>
    <row r="65" spans="122:139" ht="10.5" customHeight="1">
      <c r="DR65" t="s">
        <v>18</v>
      </c>
      <c r="DW65">
        <v>26320287</v>
      </c>
      <c r="DX65" t="s">
        <v>1159</v>
      </c>
      <c r="DY65" t="s">
        <v>1160</v>
      </c>
      <c r="DZ65" t="s">
        <v>1044</v>
      </c>
      <c r="EA65" t="s">
        <v>1161</v>
      </c>
      <c r="EB65" s="170">
        <v>38898</v>
      </c>
      <c r="EF65" t="s">
        <v>899</v>
      </c>
      <c r="EG65" t="s">
        <v>960</v>
      </c>
      <c r="EI65" t="s">
        <v>961</v>
      </c>
    </row>
    <row r="66" spans="122:139" ht="10.5" customHeight="1">
      <c r="DR66" t="s">
        <v>18</v>
      </c>
      <c r="DW66">
        <v>27154058</v>
      </c>
      <c r="DX66" t="s">
        <v>1162</v>
      </c>
      <c r="DY66" t="s">
        <v>1163</v>
      </c>
      <c r="DZ66" t="s">
        <v>1164</v>
      </c>
      <c r="EA66" t="s">
        <v>1165</v>
      </c>
      <c r="EC66" s="170">
        <v>45322</v>
      </c>
      <c r="EF66" t="s">
        <v>886</v>
      </c>
      <c r="EG66" t="s">
        <v>1046</v>
      </c>
      <c r="EI66" t="s">
        <v>961</v>
      </c>
    </row>
    <row r="67" spans="122:139" ht="10.5" customHeight="1">
      <c r="DR67" t="s">
        <v>18</v>
      </c>
      <c r="DW67">
        <v>27154058</v>
      </c>
      <c r="DX67" t="s">
        <v>1162</v>
      </c>
      <c r="DY67" t="s">
        <v>1163</v>
      </c>
      <c r="DZ67" t="s">
        <v>1164</v>
      </c>
      <c r="EA67" t="s">
        <v>1165</v>
      </c>
      <c r="EC67" s="170">
        <v>45322</v>
      </c>
      <c r="EF67" t="s">
        <v>893</v>
      </c>
      <c r="EG67" t="s">
        <v>975</v>
      </c>
      <c r="EI67" t="s">
        <v>961</v>
      </c>
    </row>
    <row r="68" spans="122:139" ht="10.5" customHeight="1">
      <c r="DR68" t="s">
        <v>18</v>
      </c>
      <c r="DW68">
        <v>27154058</v>
      </c>
      <c r="DX68" t="s">
        <v>1162</v>
      </c>
      <c r="DY68" t="s">
        <v>1163</v>
      </c>
      <c r="DZ68" t="s">
        <v>1164</v>
      </c>
      <c r="EA68" t="s">
        <v>1165</v>
      </c>
      <c r="EC68" s="170">
        <v>45322</v>
      </c>
      <c r="EF68" t="s">
        <v>892</v>
      </c>
      <c r="EG68" t="s">
        <v>1062</v>
      </c>
      <c r="EI68" t="s">
        <v>961</v>
      </c>
    </row>
    <row r="69" spans="122:139" ht="10.5" customHeight="1">
      <c r="DR69" t="s">
        <v>18</v>
      </c>
      <c r="DW69">
        <v>26515847</v>
      </c>
      <c r="DX69" t="s">
        <v>1166</v>
      </c>
      <c r="DY69" t="s">
        <v>1167</v>
      </c>
      <c r="DZ69" t="s">
        <v>1168</v>
      </c>
      <c r="EA69" t="s">
        <v>1169</v>
      </c>
      <c r="EF69" t="s">
        <v>893</v>
      </c>
      <c r="EG69" t="s">
        <v>975</v>
      </c>
      <c r="EI69" t="s">
        <v>961</v>
      </c>
    </row>
    <row r="70" spans="122:139" ht="10.5" customHeight="1">
      <c r="DR70" t="s">
        <v>18</v>
      </c>
      <c r="DW70">
        <v>31166401</v>
      </c>
      <c r="DX70" t="s">
        <v>1166</v>
      </c>
      <c r="DY70" t="s">
        <v>1167</v>
      </c>
      <c r="DZ70" t="s">
        <v>1170</v>
      </c>
      <c r="EA70" t="s">
        <v>1169</v>
      </c>
      <c r="EF70" t="s">
        <v>893</v>
      </c>
      <c r="EG70" t="s">
        <v>975</v>
      </c>
      <c r="EI70" t="s">
        <v>961</v>
      </c>
    </row>
    <row r="71" spans="122:139" ht="10.5" customHeight="1">
      <c r="DR71" t="s">
        <v>18</v>
      </c>
      <c r="DW71">
        <v>31297285</v>
      </c>
      <c r="DX71" t="s">
        <v>1171</v>
      </c>
      <c r="DY71" t="s">
        <v>1172</v>
      </c>
      <c r="DZ71" t="s">
        <v>1077</v>
      </c>
      <c r="EA71" t="s">
        <v>1173</v>
      </c>
      <c r="EB71" s="170">
        <v>42857</v>
      </c>
      <c r="EF71" t="s">
        <v>1174</v>
      </c>
      <c r="EG71" t="s">
        <v>1175</v>
      </c>
      <c r="EI71" t="s">
        <v>961</v>
      </c>
    </row>
    <row r="72" spans="122:139" ht="10.5" customHeight="1">
      <c r="DR72" t="s">
        <v>18</v>
      </c>
      <c r="DW72">
        <v>31632937</v>
      </c>
      <c r="DX72" t="s">
        <v>1176</v>
      </c>
      <c r="DY72" t="s">
        <v>1177</v>
      </c>
      <c r="DZ72" t="s">
        <v>1133</v>
      </c>
      <c r="EA72" t="s">
        <v>1178</v>
      </c>
      <c r="EB72" s="170">
        <v>43376</v>
      </c>
      <c r="EF72" t="s">
        <v>886</v>
      </c>
      <c r="EG72" t="s">
        <v>1046</v>
      </c>
      <c r="EI72" t="s">
        <v>961</v>
      </c>
    </row>
    <row r="73" spans="122:139" ht="10.5" customHeight="1">
      <c r="DR73" t="s">
        <v>18</v>
      </c>
      <c r="DW73">
        <v>31632937</v>
      </c>
      <c r="DX73" t="s">
        <v>1176</v>
      </c>
      <c r="DY73" t="s">
        <v>1177</v>
      </c>
      <c r="DZ73" t="s">
        <v>1133</v>
      </c>
      <c r="EA73" t="s">
        <v>1178</v>
      </c>
      <c r="EB73" s="170">
        <v>43376</v>
      </c>
      <c r="EF73" t="s">
        <v>898</v>
      </c>
      <c r="EG73" t="s">
        <v>1135</v>
      </c>
      <c r="EI73" t="s">
        <v>961</v>
      </c>
    </row>
    <row r="74" spans="122:139" ht="10.5" customHeight="1">
      <c r="DR74" t="s">
        <v>18</v>
      </c>
      <c r="DW74">
        <v>29649591</v>
      </c>
      <c r="DX74" t="s">
        <v>1179</v>
      </c>
      <c r="DY74" t="s">
        <v>1180</v>
      </c>
      <c r="DZ74" t="s">
        <v>1040</v>
      </c>
      <c r="EA74" t="s">
        <v>1181</v>
      </c>
      <c r="EF74" t="s">
        <v>899</v>
      </c>
      <c r="EG74" t="s">
        <v>960</v>
      </c>
      <c r="EI74" t="s">
        <v>961</v>
      </c>
    </row>
    <row r="75" spans="122:139" ht="10.5" customHeight="1">
      <c r="DR75" t="s">
        <v>18</v>
      </c>
      <c r="DW75">
        <v>30414052</v>
      </c>
      <c r="DX75" t="s">
        <v>1182</v>
      </c>
      <c r="DY75" t="s">
        <v>1183</v>
      </c>
      <c r="DZ75" t="s">
        <v>1077</v>
      </c>
      <c r="EA75" t="s">
        <v>1184</v>
      </c>
      <c r="EB75" s="170">
        <v>42200</v>
      </c>
      <c r="EF75" t="s">
        <v>899</v>
      </c>
      <c r="EG75" t="s">
        <v>960</v>
      </c>
      <c r="EI75" t="s">
        <v>961</v>
      </c>
    </row>
    <row r="76" spans="122:139" ht="10.5" customHeight="1">
      <c r="DR76" t="s">
        <v>18</v>
      </c>
      <c r="DW76">
        <v>26318850</v>
      </c>
      <c r="DX76" t="s">
        <v>1185</v>
      </c>
      <c r="DY76" t="s">
        <v>1186</v>
      </c>
      <c r="DZ76" t="s">
        <v>1187</v>
      </c>
      <c r="EA76" t="s">
        <v>1188</v>
      </c>
      <c r="EF76" t="s">
        <v>893</v>
      </c>
      <c r="EG76" t="s">
        <v>975</v>
      </c>
      <c r="EI76" t="s">
        <v>961</v>
      </c>
    </row>
    <row r="77" spans="122:139" ht="10.5" customHeight="1">
      <c r="DR77" t="s">
        <v>18</v>
      </c>
      <c r="DW77">
        <v>26544267</v>
      </c>
      <c r="DX77" t="s">
        <v>1189</v>
      </c>
      <c r="DY77" t="s">
        <v>1190</v>
      </c>
      <c r="DZ77" t="s">
        <v>958</v>
      </c>
      <c r="EA77" t="s">
        <v>1191</v>
      </c>
      <c r="EF77" t="s">
        <v>49</v>
      </c>
      <c r="EG77" t="s">
        <v>999</v>
      </c>
      <c r="EI77" t="s">
        <v>961</v>
      </c>
    </row>
    <row r="78" spans="122:139" ht="10.5" customHeight="1">
      <c r="DR78" t="s">
        <v>18</v>
      </c>
      <c r="DW78">
        <v>26416221</v>
      </c>
      <c r="DX78" t="s">
        <v>1192</v>
      </c>
      <c r="DY78" t="s">
        <v>1193</v>
      </c>
      <c r="DZ78" t="s">
        <v>1018</v>
      </c>
      <c r="EA78" t="s">
        <v>1194</v>
      </c>
      <c r="EB78" s="170">
        <v>41031</v>
      </c>
      <c r="EF78" t="s">
        <v>49</v>
      </c>
      <c r="EG78" t="s">
        <v>999</v>
      </c>
      <c r="EI78" t="s">
        <v>961</v>
      </c>
    </row>
    <row r="79" spans="122:139" ht="10.5" customHeight="1">
      <c r="DR79" t="s">
        <v>18</v>
      </c>
      <c r="DW79">
        <v>30920448</v>
      </c>
      <c r="DX79" t="s">
        <v>1195</v>
      </c>
      <c r="DY79" t="s">
        <v>1196</v>
      </c>
      <c r="DZ79" t="s">
        <v>1197</v>
      </c>
      <c r="EA79" t="s">
        <v>1198</v>
      </c>
      <c r="EB79" s="170">
        <v>40436</v>
      </c>
      <c r="EF79" t="s">
        <v>893</v>
      </c>
      <c r="EG79" t="s">
        <v>975</v>
      </c>
      <c r="EI79" t="s">
        <v>1199</v>
      </c>
    </row>
    <row r="80" spans="122:139" ht="10.5" customHeight="1">
      <c r="DR80" t="s">
        <v>18</v>
      </c>
      <c r="DW80">
        <v>26470313</v>
      </c>
      <c r="DX80" t="s">
        <v>1200</v>
      </c>
      <c r="DY80" t="s">
        <v>1201</v>
      </c>
      <c r="DZ80" t="s">
        <v>997</v>
      </c>
      <c r="EA80" t="s">
        <v>1202</v>
      </c>
      <c r="EF80" t="s">
        <v>899</v>
      </c>
      <c r="EG80" t="s">
        <v>960</v>
      </c>
      <c r="EI80" t="s">
        <v>961</v>
      </c>
    </row>
    <row r="81" spans="122:139" ht="10.5" customHeight="1">
      <c r="DR81" t="s">
        <v>18</v>
      </c>
      <c r="DW81">
        <v>26406211</v>
      </c>
      <c r="DX81" t="s">
        <v>1203</v>
      </c>
      <c r="DY81" t="s">
        <v>1204</v>
      </c>
      <c r="DZ81" t="s">
        <v>1205</v>
      </c>
      <c r="EA81" t="s">
        <v>1206</v>
      </c>
      <c r="EF81" t="s">
        <v>893</v>
      </c>
      <c r="EG81" t="s">
        <v>975</v>
      </c>
      <c r="EI81" t="s">
        <v>961</v>
      </c>
    </row>
    <row r="82" spans="122:139" ht="10.5" customHeight="1">
      <c r="DR82" t="s">
        <v>18</v>
      </c>
      <c r="DW82">
        <v>26502786</v>
      </c>
      <c r="DX82" t="s">
        <v>1207</v>
      </c>
      <c r="DY82" t="s">
        <v>1208</v>
      </c>
      <c r="DZ82" t="s">
        <v>1205</v>
      </c>
      <c r="EA82" t="s">
        <v>1209</v>
      </c>
      <c r="EF82" t="s">
        <v>893</v>
      </c>
      <c r="EG82" t="s">
        <v>975</v>
      </c>
      <c r="EI82" t="s">
        <v>961</v>
      </c>
    </row>
    <row r="83" spans="122:139" ht="10.5" customHeight="1">
      <c r="DR83" t="s">
        <v>18</v>
      </c>
      <c r="DW83">
        <v>31704822</v>
      </c>
      <c r="DX83" t="s">
        <v>1210</v>
      </c>
      <c r="DY83" t="s">
        <v>1211</v>
      </c>
      <c r="DZ83" t="s">
        <v>1133</v>
      </c>
      <c r="EA83" t="s">
        <v>1212</v>
      </c>
      <c r="EF83" t="s">
        <v>893</v>
      </c>
      <c r="EG83" t="s">
        <v>975</v>
      </c>
      <c r="EI83" t="s">
        <v>961</v>
      </c>
    </row>
    <row r="84" spans="122:139" ht="10.5" customHeight="1">
      <c r="DR84" t="s">
        <v>18</v>
      </c>
      <c r="DW84">
        <v>26320263</v>
      </c>
      <c r="DX84" t="s">
        <v>1213</v>
      </c>
      <c r="DY84" t="s">
        <v>1214</v>
      </c>
      <c r="DZ84" t="s">
        <v>1033</v>
      </c>
      <c r="EA84" t="s">
        <v>1215</v>
      </c>
      <c r="EF84" t="s">
        <v>899</v>
      </c>
      <c r="EG84" t="s">
        <v>960</v>
      </c>
      <c r="EI84" t="s">
        <v>961</v>
      </c>
    </row>
    <row r="85" spans="122:139" ht="10.5" customHeight="1">
      <c r="DR85" t="s">
        <v>18</v>
      </c>
      <c r="DW85">
        <v>26470092</v>
      </c>
      <c r="DX85" t="s">
        <v>1216</v>
      </c>
      <c r="DY85" t="s">
        <v>1217</v>
      </c>
      <c r="DZ85" t="s">
        <v>1218</v>
      </c>
      <c r="EA85" t="s">
        <v>1219</v>
      </c>
      <c r="EF85" t="s">
        <v>1174</v>
      </c>
      <c r="EG85" t="s">
        <v>1175</v>
      </c>
      <c r="EI85" t="s">
        <v>961</v>
      </c>
    </row>
    <row r="86" spans="122:139" ht="10.5" customHeight="1">
      <c r="DR86" t="s">
        <v>18</v>
      </c>
      <c r="DW86">
        <v>26320289</v>
      </c>
      <c r="DX86" t="s">
        <v>1220</v>
      </c>
      <c r="DY86" t="s">
        <v>1221</v>
      </c>
      <c r="DZ86" t="s">
        <v>1197</v>
      </c>
      <c r="EA86" t="s">
        <v>1222</v>
      </c>
      <c r="EB86" s="170">
        <v>41405</v>
      </c>
      <c r="EF86" t="s">
        <v>899</v>
      </c>
      <c r="EG86" t="s">
        <v>960</v>
      </c>
      <c r="EI86" t="s">
        <v>961</v>
      </c>
    </row>
    <row r="87" spans="122:139" ht="10.5" customHeight="1">
      <c r="DR87" t="s">
        <v>18</v>
      </c>
      <c r="DW87">
        <v>26320265</v>
      </c>
      <c r="DX87" t="s">
        <v>1223</v>
      </c>
      <c r="DY87" t="s">
        <v>1224</v>
      </c>
      <c r="DZ87" t="s">
        <v>958</v>
      </c>
      <c r="EA87" t="s">
        <v>1225</v>
      </c>
      <c r="EF87" t="s">
        <v>899</v>
      </c>
      <c r="EG87" t="s">
        <v>960</v>
      </c>
      <c r="EI87" t="s">
        <v>961</v>
      </c>
    </row>
    <row r="88" spans="122:139" ht="10.5" customHeight="1">
      <c r="DR88" t="s">
        <v>18</v>
      </c>
      <c r="DW88">
        <v>26497668</v>
      </c>
      <c r="DX88" t="s">
        <v>1226</v>
      </c>
      <c r="DY88" t="s">
        <v>1227</v>
      </c>
      <c r="DZ88" t="s">
        <v>1228</v>
      </c>
      <c r="EA88" t="s">
        <v>1229</v>
      </c>
      <c r="EB88" s="170">
        <v>39995</v>
      </c>
      <c r="EF88" t="s">
        <v>893</v>
      </c>
      <c r="EG88" t="s">
        <v>975</v>
      </c>
      <c r="EI88" t="s">
        <v>961</v>
      </c>
    </row>
    <row r="89" spans="122:139" ht="10.5" customHeight="1">
      <c r="DR89" t="s">
        <v>18</v>
      </c>
      <c r="DW89">
        <v>26525181</v>
      </c>
      <c r="DX89" t="s">
        <v>1230</v>
      </c>
      <c r="DY89" t="s">
        <v>1231</v>
      </c>
      <c r="DZ89" t="s">
        <v>1218</v>
      </c>
      <c r="EA89" t="s">
        <v>1232</v>
      </c>
      <c r="EB89" s="170">
        <v>40345</v>
      </c>
      <c r="EF89" t="s">
        <v>899</v>
      </c>
      <c r="EG89" t="s">
        <v>960</v>
      </c>
      <c r="EI89" t="s">
        <v>961</v>
      </c>
    </row>
    <row r="90" spans="122:139" ht="10.5" customHeight="1">
      <c r="DR90" t="s">
        <v>18</v>
      </c>
      <c r="DW90">
        <v>26573160</v>
      </c>
      <c r="DX90" t="s">
        <v>1233</v>
      </c>
      <c r="DY90" t="s">
        <v>1234</v>
      </c>
      <c r="DZ90" t="s">
        <v>964</v>
      </c>
      <c r="EA90" t="s">
        <v>1235</v>
      </c>
      <c r="EF90" t="s">
        <v>899</v>
      </c>
      <c r="EG90" t="s">
        <v>960</v>
      </c>
      <c r="EI90" t="s">
        <v>961</v>
      </c>
    </row>
    <row r="91" spans="122:139" ht="10.5" customHeight="1">
      <c r="DR91" t="s">
        <v>18</v>
      </c>
      <c r="DW91">
        <v>26794253</v>
      </c>
      <c r="DX91" t="s">
        <v>1236</v>
      </c>
      <c r="DY91" t="s">
        <v>1237</v>
      </c>
      <c r="DZ91" t="s">
        <v>1094</v>
      </c>
      <c r="EA91" t="s">
        <v>1238</v>
      </c>
      <c r="EF91" t="s">
        <v>899</v>
      </c>
      <c r="EG91" t="s">
        <v>960</v>
      </c>
      <c r="EI91" t="s">
        <v>961</v>
      </c>
    </row>
    <row r="92" spans="122:139" ht="10.5" customHeight="1">
      <c r="DR92" t="s">
        <v>18</v>
      </c>
      <c r="DW92">
        <v>26525152</v>
      </c>
      <c r="DX92" t="s">
        <v>1239</v>
      </c>
      <c r="DY92" t="s">
        <v>1240</v>
      </c>
      <c r="DZ92" t="s">
        <v>1241</v>
      </c>
      <c r="EA92" t="s">
        <v>1242</v>
      </c>
      <c r="EB92" s="170">
        <v>40345</v>
      </c>
      <c r="EF92" t="s">
        <v>899</v>
      </c>
      <c r="EG92" t="s">
        <v>960</v>
      </c>
      <c r="EI92" t="s">
        <v>961</v>
      </c>
    </row>
    <row r="93" spans="122:139" ht="10.5" customHeight="1">
      <c r="DR93" t="s">
        <v>18</v>
      </c>
      <c r="DW93">
        <v>28175693</v>
      </c>
      <c r="DX93" t="s">
        <v>1243</v>
      </c>
      <c r="DY93" t="s">
        <v>1244</v>
      </c>
      <c r="DZ93" t="s">
        <v>1141</v>
      </c>
      <c r="EA93" t="s">
        <v>1245</v>
      </c>
      <c r="EF93" t="s">
        <v>899</v>
      </c>
      <c r="EG93" t="s">
        <v>960</v>
      </c>
      <c r="EI93" t="s">
        <v>961</v>
      </c>
    </row>
    <row r="94" spans="122:139" ht="10.5" customHeight="1">
      <c r="DR94" t="s">
        <v>18</v>
      </c>
      <c r="DW94">
        <v>26320264</v>
      </c>
      <c r="DX94" t="s">
        <v>1246</v>
      </c>
      <c r="DY94" t="s">
        <v>1247</v>
      </c>
      <c r="DZ94" t="s">
        <v>964</v>
      </c>
      <c r="EA94" t="s">
        <v>1248</v>
      </c>
      <c r="EB94" s="170">
        <v>33927</v>
      </c>
      <c r="EF94" t="s">
        <v>899</v>
      </c>
      <c r="EG94" t="s">
        <v>960</v>
      </c>
      <c r="EI94" t="s">
        <v>961</v>
      </c>
    </row>
    <row r="95" spans="122:139" ht="10.5" customHeight="1">
      <c r="DR95" t="s">
        <v>18</v>
      </c>
      <c r="DW95">
        <v>27572997</v>
      </c>
      <c r="DX95" t="s">
        <v>1249</v>
      </c>
      <c r="DY95" t="s">
        <v>1250</v>
      </c>
      <c r="DZ95" t="s">
        <v>1098</v>
      </c>
      <c r="EA95" t="s">
        <v>1251</v>
      </c>
      <c r="EF95" t="s">
        <v>893</v>
      </c>
      <c r="EG95" t="s">
        <v>975</v>
      </c>
      <c r="EI95" t="s">
        <v>961</v>
      </c>
    </row>
    <row r="96" spans="122:139" ht="10.5" customHeight="1">
      <c r="DR96" t="s">
        <v>18</v>
      </c>
      <c r="DW96">
        <v>26617749</v>
      </c>
      <c r="DX96" t="s">
        <v>1252</v>
      </c>
      <c r="DY96" t="s">
        <v>1253</v>
      </c>
      <c r="DZ96" t="s">
        <v>974</v>
      </c>
      <c r="EA96" t="s">
        <v>1254</v>
      </c>
      <c r="EB96" s="170">
        <v>39114</v>
      </c>
      <c r="EF96" t="s">
        <v>886</v>
      </c>
      <c r="EG96" t="s">
        <v>1046</v>
      </c>
      <c r="EI96" t="s">
        <v>961</v>
      </c>
    </row>
    <row r="97" spans="122:139" ht="10.5" customHeight="1">
      <c r="DR97" t="s">
        <v>18</v>
      </c>
      <c r="DW97">
        <v>26809138</v>
      </c>
      <c r="DX97" t="s">
        <v>1255</v>
      </c>
      <c r="DY97" t="s">
        <v>1256</v>
      </c>
      <c r="DZ97" t="s">
        <v>1257</v>
      </c>
      <c r="EA97" t="s">
        <v>1258</v>
      </c>
      <c r="EB97" s="170">
        <v>39262</v>
      </c>
      <c r="EF97" t="s">
        <v>899</v>
      </c>
      <c r="EG97" t="s">
        <v>960</v>
      </c>
      <c r="EI97" t="s">
        <v>961</v>
      </c>
    </row>
    <row r="98" spans="122:139" ht="10.5" customHeight="1">
      <c r="DR98" t="s">
        <v>18</v>
      </c>
      <c r="DW98">
        <v>31207123</v>
      </c>
      <c r="DX98" t="s">
        <v>1259</v>
      </c>
      <c r="DY98" t="s">
        <v>1260</v>
      </c>
      <c r="DZ98" t="s">
        <v>1261</v>
      </c>
      <c r="EA98" t="s">
        <v>1262</v>
      </c>
      <c r="EB98" s="170">
        <v>43389</v>
      </c>
      <c r="EF98" t="s">
        <v>890</v>
      </c>
      <c r="EG98" t="s">
        <v>973</v>
      </c>
      <c r="EI98" t="s">
        <v>1199</v>
      </c>
    </row>
    <row r="99" spans="122:139" ht="10.5" customHeight="1">
      <c r="DR99" t="s">
        <v>18</v>
      </c>
      <c r="DW99">
        <v>27954259</v>
      </c>
      <c r="DX99" t="s">
        <v>1263</v>
      </c>
      <c r="DY99" t="s">
        <v>1264</v>
      </c>
      <c r="DZ99" t="s">
        <v>974</v>
      </c>
      <c r="EA99" t="s">
        <v>1265</v>
      </c>
      <c r="EF99" t="s">
        <v>899</v>
      </c>
      <c r="EG99" t="s">
        <v>960</v>
      </c>
      <c r="EI99" t="s">
        <v>961</v>
      </c>
    </row>
    <row r="100" spans="122:139" ht="10.5" customHeight="1">
      <c r="DR100" t="s">
        <v>18</v>
      </c>
      <c r="DW100">
        <v>26832761</v>
      </c>
      <c r="DX100" t="s">
        <v>1263</v>
      </c>
      <c r="DY100" t="s">
        <v>1264</v>
      </c>
      <c r="DZ100" t="s">
        <v>1266</v>
      </c>
      <c r="EA100" t="s">
        <v>1265</v>
      </c>
      <c r="EF100" t="s">
        <v>899</v>
      </c>
      <c r="EG100" t="s">
        <v>960</v>
      </c>
      <c r="EI100" t="s">
        <v>961</v>
      </c>
    </row>
    <row r="101" spans="122:139" ht="10.5" customHeight="1">
      <c r="DR101" t="s">
        <v>18</v>
      </c>
      <c r="DW101">
        <v>27294665</v>
      </c>
      <c r="DX101" t="s">
        <v>1267</v>
      </c>
      <c r="DY101" t="s">
        <v>1268</v>
      </c>
      <c r="DZ101" t="s">
        <v>1269</v>
      </c>
      <c r="EA101" t="s">
        <v>1270</v>
      </c>
      <c r="EF101" t="s">
        <v>49</v>
      </c>
      <c r="EG101" t="s">
        <v>999</v>
      </c>
      <c r="EI101" t="s">
        <v>961</v>
      </c>
    </row>
    <row r="102" spans="122:139" ht="10.5" customHeight="1">
      <c r="DR102" t="s">
        <v>18</v>
      </c>
      <c r="DW102">
        <v>26757554</v>
      </c>
      <c r="DX102" t="s">
        <v>1271</v>
      </c>
      <c r="DY102" t="s">
        <v>1272</v>
      </c>
      <c r="DZ102" t="s">
        <v>1273</v>
      </c>
      <c r="EA102" t="s">
        <v>1274</v>
      </c>
      <c r="EC102" s="170">
        <v>45334</v>
      </c>
      <c r="EF102" t="s">
        <v>893</v>
      </c>
      <c r="EG102" t="s">
        <v>975</v>
      </c>
      <c r="EI102" t="s">
        <v>961</v>
      </c>
    </row>
    <row r="103" spans="122:139" ht="10.5" customHeight="1">
      <c r="DR103" t="s">
        <v>18</v>
      </c>
      <c r="DW103">
        <v>26644674</v>
      </c>
      <c r="DX103" t="s">
        <v>1275</v>
      </c>
      <c r="DY103" t="s">
        <v>1056</v>
      </c>
      <c r="DZ103" t="s">
        <v>1276</v>
      </c>
      <c r="EA103" t="s">
        <v>1058</v>
      </c>
      <c r="EF103" t="s">
        <v>899</v>
      </c>
      <c r="EG103" t="s">
        <v>960</v>
      </c>
      <c r="EI103" t="s">
        <v>961</v>
      </c>
    </row>
    <row r="104" spans="122:139" ht="10.5" customHeight="1">
      <c r="DR104" t="s">
        <v>18</v>
      </c>
      <c r="DW104">
        <v>28797766</v>
      </c>
      <c r="DX104" t="s">
        <v>1277</v>
      </c>
      <c r="DY104" t="s">
        <v>1264</v>
      </c>
      <c r="DZ104" t="s">
        <v>1278</v>
      </c>
      <c r="EA104" t="s">
        <v>1265</v>
      </c>
      <c r="EF104" t="s">
        <v>899</v>
      </c>
      <c r="EG104" t="s">
        <v>960</v>
      </c>
      <c r="EI104" t="s">
        <v>961</v>
      </c>
    </row>
    <row r="105" spans="122:139" ht="10.5" customHeight="1">
      <c r="DR105" t="s">
        <v>18</v>
      </c>
      <c r="DW105">
        <v>28175840</v>
      </c>
      <c r="DX105" t="s">
        <v>1279</v>
      </c>
      <c r="DY105" t="s">
        <v>1280</v>
      </c>
      <c r="DZ105" t="s">
        <v>993</v>
      </c>
      <c r="EA105" t="s">
        <v>1281</v>
      </c>
      <c r="EF105" t="s">
        <v>899</v>
      </c>
      <c r="EG105" t="s">
        <v>960</v>
      </c>
      <c r="EI105" t="s">
        <v>961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71"/>
  </cols>
  <sheetData>
    <row r="1" spans="1:6" ht="11.25" customHeight="1">
      <c r="A1" s="9"/>
    </row>
    <row r="2" spans="1:6" ht="10.5" customHeight="1">
      <c r="B2" t="s">
        <v>1282</v>
      </c>
      <c r="C2" t="s">
        <v>1283</v>
      </c>
      <c r="D2" t="s">
        <v>1284</v>
      </c>
      <c r="E2" t="s">
        <v>1285</v>
      </c>
      <c r="F2" t="s">
        <v>1286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1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71"/>
    <col min="2" max="2" width="95" style="171" customWidth="1"/>
  </cols>
  <sheetData>
    <row r="1" spans="1:2" ht="11.25" customHeight="1">
      <c r="A1" s="168" t="s">
        <v>925</v>
      </c>
      <c r="B1" s="168" t="s">
        <v>45</v>
      </c>
    </row>
    <row r="2" spans="1:2" ht="11.25" customHeight="1">
      <c r="A2" s="168" t="s">
        <v>939</v>
      </c>
      <c r="B2" s="51" t="s">
        <v>1287</v>
      </c>
    </row>
    <row r="3" spans="1:2" ht="11.25" customHeight="1">
      <c r="B3" s="51" t="s">
        <v>1288</v>
      </c>
    </row>
    <row r="4" spans="1:2" ht="11.25" customHeight="1">
      <c r="B4" s="51" t="s">
        <v>1289</v>
      </c>
    </row>
    <row r="5" spans="1:2" ht="11.25" customHeight="1">
      <c r="B5" s="51" t="s">
        <v>1290</v>
      </c>
    </row>
    <row r="6" spans="1:2" ht="11.25" customHeight="1">
      <c r="B6" s="51" t="s">
        <v>46</v>
      </c>
    </row>
    <row r="7" spans="1:2" ht="11.25" customHeight="1">
      <c r="B7" s="51" t="s">
        <v>1291</v>
      </c>
    </row>
    <row r="8" spans="1:2" ht="11.25" customHeight="1">
      <c r="B8" s="51" t="s">
        <v>1292</v>
      </c>
    </row>
    <row r="9" spans="1:2" ht="11.25" customHeight="1">
      <c r="B9" s="51" t="s">
        <v>1293</v>
      </c>
    </row>
    <row r="10" spans="1:2" ht="11.25" customHeight="1">
      <c r="B10" s="51" t="s">
        <v>1294</v>
      </c>
    </row>
    <row r="11" spans="1:2" ht="11.25" customHeight="1">
      <c r="B11" s="51" t="s">
        <v>1295</v>
      </c>
    </row>
    <row r="12" spans="1:2" ht="11.25" customHeight="1">
      <c r="B12" s="51" t="s">
        <v>1296</v>
      </c>
    </row>
    <row r="13" spans="1:2" ht="11.25" customHeight="1">
      <c r="B13" s="51" t="s">
        <v>1297</v>
      </c>
    </row>
    <row r="14" spans="1:2" ht="11.25" customHeight="1">
      <c r="B14" s="51" t="s">
        <v>1298</v>
      </c>
    </row>
    <row r="15" spans="1:2" ht="11.25" customHeight="1">
      <c r="B15" s="51" t="s">
        <v>1299</v>
      </c>
    </row>
    <row r="16" spans="1:2" ht="11.25" customHeight="1">
      <c r="B16" s="51" t="s">
        <v>1300</v>
      </c>
    </row>
    <row r="17" spans="2:2" ht="11.25" customHeight="1">
      <c r="B17" s="51" t="s">
        <v>1301</v>
      </c>
    </row>
    <row r="18" spans="2:2" ht="11.25" customHeight="1">
      <c r="B18" s="51" t="s">
        <v>1302</v>
      </c>
    </row>
    <row r="19" spans="2:2" ht="11.25" customHeight="1">
      <c r="B19" s="51" t="s">
        <v>1303</v>
      </c>
    </row>
    <row r="20" spans="2:2" ht="11.25" customHeight="1">
      <c r="B20" s="51" t="s">
        <v>1304</v>
      </c>
    </row>
    <row r="21" spans="2:2" ht="11.25" customHeight="1">
      <c r="B21" s="51" t="s">
        <v>1305</v>
      </c>
    </row>
    <row r="22" spans="2:2" ht="11.25" customHeight="1">
      <c r="B22" s="51" t="s">
        <v>1306</v>
      </c>
    </row>
    <row r="23" spans="2:2" ht="11.25" customHeight="1">
      <c r="B23" s="51" t="s">
        <v>1307</v>
      </c>
    </row>
    <row r="24" spans="2:2" ht="11.25" customHeight="1">
      <c r="B24" s="51" t="s">
        <v>1308</v>
      </c>
    </row>
    <row r="25" spans="2:2" ht="11.25" customHeight="1">
      <c r="B25" s="51" t="s">
        <v>1309</v>
      </c>
    </row>
    <row r="26" spans="2:2" ht="11.25" customHeight="1">
      <c r="B26" s="51" t="s">
        <v>1310</v>
      </c>
    </row>
    <row r="27" spans="2:2" ht="11.25" customHeight="1">
      <c r="B27" s="51" t="s">
        <v>1311</v>
      </c>
    </row>
    <row r="28" spans="2:2" ht="11.25" customHeight="1">
      <c r="B28" s="51" t="s">
        <v>1312</v>
      </c>
    </row>
    <row r="29" spans="2:2" ht="11.25" customHeight="1">
      <c r="B29" s="51" t="s">
        <v>1313</v>
      </c>
    </row>
    <row r="30" spans="2:2" ht="11.25" customHeight="1">
      <c r="B30" s="51" t="s">
        <v>1314</v>
      </c>
    </row>
    <row r="31" spans="2:2" ht="11.25" customHeight="1">
      <c r="B31" s="51" t="s">
        <v>1315</v>
      </c>
    </row>
    <row r="32" spans="2:2" ht="11.25" customHeight="1">
      <c r="B32" s="51" t="s">
        <v>1316</v>
      </c>
    </row>
    <row r="33" spans="2:2" ht="11.25" customHeight="1">
      <c r="B33" s="51" t="s">
        <v>1317</v>
      </c>
    </row>
    <row r="34" spans="2:2" ht="11.25" customHeight="1">
      <c r="B34" s="51" t="s">
        <v>1318</v>
      </c>
    </row>
    <row r="35" spans="2:2" ht="11.25" customHeight="1">
      <c r="B35" s="51" t="s">
        <v>1319</v>
      </c>
    </row>
    <row r="36" spans="2:2" ht="11.25" customHeight="1">
      <c r="B36" s="51" t="s">
        <v>1320</v>
      </c>
    </row>
    <row r="37" spans="2:2" ht="11.25" customHeight="1">
      <c r="B37" s="51" t="s">
        <v>1321</v>
      </c>
    </row>
    <row r="38" spans="2:2" ht="11.25" customHeight="1">
      <c r="B38" s="51" t="s">
        <v>1322</v>
      </c>
    </row>
    <row r="39" spans="2:2" ht="11.25" customHeight="1">
      <c r="B39" s="51" t="s">
        <v>1323</v>
      </c>
    </row>
    <row r="40" spans="2:2" ht="11.25" customHeight="1">
      <c r="B40" s="51" t="s">
        <v>1324</v>
      </c>
    </row>
    <row r="41" spans="2:2" ht="11.25" customHeight="1">
      <c r="B41" s="51" t="s">
        <v>1325</v>
      </c>
    </row>
    <row r="42" spans="2:2" ht="11.25" customHeight="1">
      <c r="B42" s="51" t="s">
        <v>1326</v>
      </c>
    </row>
    <row r="43" spans="2:2" ht="11.25" customHeight="1">
      <c r="B43" s="51" t="s">
        <v>1327</v>
      </c>
    </row>
    <row r="44" spans="2:2" ht="11.25" customHeight="1">
      <c r="B44" s="51" t="s">
        <v>1328</v>
      </c>
    </row>
    <row r="45" spans="2:2" ht="11.25" customHeight="1">
      <c r="B45" s="51" t="s">
        <v>1329</v>
      </c>
    </row>
    <row r="46" spans="2:2" ht="11.25" customHeight="1">
      <c r="B46" s="51" t="s">
        <v>1330</v>
      </c>
    </row>
    <row r="47" spans="2:2" ht="11.25" customHeight="1">
      <c r="B47" s="51" t="s">
        <v>1331</v>
      </c>
    </row>
    <row r="48" spans="2:2" ht="11.25" customHeight="1">
      <c r="B48" s="51" t="s">
        <v>1332</v>
      </c>
    </row>
    <row r="49" spans="2:2" ht="11.25" customHeight="1">
      <c r="B49" s="51" t="s">
        <v>1333</v>
      </c>
    </row>
    <row r="50" spans="2:2" ht="11.25" customHeight="1">
      <c r="B50" s="51" t="s">
        <v>1334</v>
      </c>
    </row>
    <row r="51" spans="2:2" ht="11.25" customHeight="1">
      <c r="B51" s="51" t="s">
        <v>1335</v>
      </c>
    </row>
    <row r="52" spans="2:2" ht="11.25" customHeight="1">
      <c r="B52" s="51" t="s">
        <v>1336</v>
      </c>
    </row>
    <row r="53" spans="2:2" ht="11.25" customHeight="1">
      <c r="B53" s="51" t="s">
        <v>1337</v>
      </c>
    </row>
    <row r="54" spans="2:2" ht="11.25" customHeight="1">
      <c r="B54" s="51" t="s">
        <v>1338</v>
      </c>
    </row>
    <row r="55" spans="2:2" ht="11.25" customHeight="1">
      <c r="B55" s="51" t="s">
        <v>1339</v>
      </c>
    </row>
    <row r="56" spans="2:2" ht="11.25" customHeight="1">
      <c r="B56" s="51" t="s">
        <v>1340</v>
      </c>
    </row>
    <row r="57" spans="2:2" ht="11.25" customHeight="1">
      <c r="B57" s="51" t="s">
        <v>1341</v>
      </c>
    </row>
    <row r="58" spans="2:2" ht="11.25" customHeight="1">
      <c r="B58" s="51" t="s">
        <v>1342</v>
      </c>
    </row>
    <row r="59" spans="2:2" ht="11.25" customHeight="1">
      <c r="B59" s="51" t="s">
        <v>1343</v>
      </c>
    </row>
    <row r="60" spans="2:2" ht="11.25" customHeight="1">
      <c r="B60" s="51" t="s">
        <v>1344</v>
      </c>
    </row>
    <row r="61" spans="2:2" ht="11.25" customHeight="1">
      <c r="B61" s="51" t="s">
        <v>1345</v>
      </c>
    </row>
    <row r="62" spans="2:2" ht="11.25" customHeight="1">
      <c r="B62" s="51" t="s">
        <v>1346</v>
      </c>
    </row>
    <row r="63" spans="2:2" ht="11.25" customHeight="1">
      <c r="B63" s="51" t="s">
        <v>1347</v>
      </c>
    </row>
    <row r="64" spans="2:2" ht="11.25" customHeight="1">
      <c r="B64" s="51" t="s">
        <v>1348</v>
      </c>
    </row>
    <row r="65" spans="2:2" ht="11.25" customHeight="1">
      <c r="B65" s="51" t="s">
        <v>1349</v>
      </c>
    </row>
    <row r="66" spans="2:2" ht="11.25" customHeight="1">
      <c r="B66" s="51" t="s">
        <v>1350</v>
      </c>
    </row>
    <row r="67" spans="2:2" ht="11.25" customHeight="1">
      <c r="B67" s="51" t="s">
        <v>1351</v>
      </c>
    </row>
    <row r="68" spans="2:2" ht="11.25" customHeight="1">
      <c r="B68" s="51" t="s">
        <v>1352</v>
      </c>
    </row>
    <row r="69" spans="2:2" ht="11.25" customHeight="1">
      <c r="B69" s="51" t="s">
        <v>1353</v>
      </c>
    </row>
    <row r="70" spans="2:2" ht="11.25" customHeight="1">
      <c r="B70" s="51" t="s">
        <v>1354</v>
      </c>
    </row>
    <row r="71" spans="2:2" ht="11.25" customHeight="1">
      <c r="B71" s="51" t="s">
        <v>1355</v>
      </c>
    </row>
    <row r="72" spans="2:2" ht="11.25" customHeight="1">
      <c r="B72" s="51" t="s">
        <v>1356</v>
      </c>
    </row>
    <row r="73" spans="2:2" ht="11.25" customHeight="1">
      <c r="B73" s="51" t="s">
        <v>1357</v>
      </c>
    </row>
    <row r="74" spans="2:2" ht="11.25" customHeight="1">
      <c r="B74" s="51" t="s">
        <v>1358</v>
      </c>
    </row>
    <row r="75" spans="2:2" ht="11.25" customHeight="1">
      <c r="B75" s="51" t="s">
        <v>1359</v>
      </c>
    </row>
    <row r="76" spans="2:2" ht="11.25" customHeight="1">
      <c r="B76" s="51" t="s">
        <v>1360</v>
      </c>
    </row>
    <row r="77" spans="2:2" ht="11.25" customHeight="1">
      <c r="B77" s="51" t="s">
        <v>1361</v>
      </c>
    </row>
    <row r="78" spans="2:2" ht="11.25" customHeight="1">
      <c r="B78" s="51" t="s">
        <v>1362</v>
      </c>
    </row>
    <row r="79" spans="2:2" ht="11.25" customHeight="1">
      <c r="B79" s="51" t="s">
        <v>1363</v>
      </c>
    </row>
    <row r="80" spans="2:2" ht="11.25" customHeight="1">
      <c r="B80" s="51" t="s">
        <v>1364</v>
      </c>
    </row>
    <row r="81" spans="2:2" ht="11.25" customHeight="1">
      <c r="B81" s="51" t="s">
        <v>1365</v>
      </c>
    </row>
    <row r="82" spans="2:2" ht="11.25" customHeight="1">
      <c r="B82" s="51" t="s">
        <v>1366</v>
      </c>
    </row>
    <row r="83" spans="2:2" ht="11.25" customHeight="1">
      <c r="B83" s="51" t="s">
        <v>1367</v>
      </c>
    </row>
    <row r="84" spans="2:2" ht="11.25" customHeight="1">
      <c r="B84" s="51" t="s">
        <v>1368</v>
      </c>
    </row>
    <row r="85" spans="2:2" ht="11.25" customHeight="1">
      <c r="B85" s="51" t="s">
        <v>1369</v>
      </c>
    </row>
    <row r="86" spans="2:2" ht="11.25" customHeight="1">
      <c r="B86" s="51" t="s">
        <v>1370</v>
      </c>
    </row>
    <row r="87" spans="2:2" ht="11.25" customHeight="1">
      <c r="B87" s="51" t="s">
        <v>1371</v>
      </c>
    </row>
    <row r="88" spans="2:2" ht="11.25" customHeight="1">
      <c r="B88" s="51" t="s">
        <v>1372</v>
      </c>
    </row>
    <row r="89" spans="2:2" ht="11.25" customHeight="1">
      <c r="B89" s="51" t="s">
        <v>1373</v>
      </c>
    </row>
    <row r="90" spans="2:2" ht="11.25" customHeight="1">
      <c r="B90" s="51" t="s">
        <v>1374</v>
      </c>
    </row>
    <row r="91" spans="2:2" ht="11.25" customHeight="1">
      <c r="B91" s="51" t="s">
        <v>1375</v>
      </c>
    </row>
    <row r="92" spans="2:2" ht="11.25" customHeight="1">
      <c r="B92" s="51" t="s">
        <v>1376</v>
      </c>
    </row>
    <row r="93" spans="2:2" ht="11.25" customHeight="1">
      <c r="B93" s="51" t="s">
        <v>1377</v>
      </c>
    </row>
    <row r="94" spans="2:2" ht="11.25" customHeight="1">
      <c r="B94" s="51" t="s">
        <v>1378</v>
      </c>
    </row>
    <row r="95" spans="2:2" ht="11.25" customHeight="1">
      <c r="B95" s="51" t="s">
        <v>1379</v>
      </c>
    </row>
    <row r="96" spans="2:2" ht="11.25" customHeight="1">
      <c r="B96" s="51" t="s">
        <v>1380</v>
      </c>
    </row>
    <row r="97" spans="2:2" ht="11.25" customHeight="1">
      <c r="B97" s="51" t="s">
        <v>1381</v>
      </c>
    </row>
    <row r="98" spans="2:2" ht="11.25" customHeight="1">
      <c r="B98" s="51" t="s">
        <v>1382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" customHeight="1"/>
  <cols>
    <col min="1" max="1" width="9.140625" style="171"/>
  </cols>
  <sheetData>
    <row r="1" spans="1:3" ht="11.25" customHeight="1">
      <c r="A1" s="56" t="s">
        <v>1383</v>
      </c>
      <c r="B1" s="1" t="s">
        <v>1384</v>
      </c>
      <c r="C1" s="1" t="s">
        <v>1385</v>
      </c>
    </row>
    <row r="2" spans="1:3" ht="10.5" customHeight="1">
      <c r="A2" s="168" t="s">
        <v>118</v>
      </c>
      <c r="B2" t="s">
        <v>117</v>
      </c>
      <c r="C2" t="s">
        <v>119</v>
      </c>
    </row>
    <row r="3" spans="1:3" ht="10.5" customHeight="1">
      <c r="A3" s="168" t="s">
        <v>122</v>
      </c>
      <c r="B3" t="s">
        <v>117</v>
      </c>
      <c r="C3" t="s">
        <v>123</v>
      </c>
    </row>
    <row r="4" spans="1:3" ht="10.5" customHeight="1">
      <c r="A4" s="168" t="s">
        <v>124</v>
      </c>
      <c r="B4" t="s">
        <v>117</v>
      </c>
      <c r="C4" t="s">
        <v>125</v>
      </c>
    </row>
    <row r="5" spans="1:3" ht="10.5" customHeight="1">
      <c r="A5" s="168" t="s">
        <v>113</v>
      </c>
      <c r="B5" t="s">
        <v>117</v>
      </c>
      <c r="C5" t="s">
        <v>115</v>
      </c>
    </row>
    <row r="6" spans="1:3" ht="10.5" customHeight="1">
      <c r="A6" s="168" t="s">
        <v>120</v>
      </c>
      <c r="B6" t="s">
        <v>117</v>
      </c>
      <c r="C6" t="s">
        <v>121</v>
      </c>
    </row>
    <row r="7" spans="1:3" ht="10.5" customHeight="1">
      <c r="A7" s="168" t="s">
        <v>126</v>
      </c>
      <c r="B7" t="s">
        <v>117</v>
      </c>
      <c r="C7" t="s">
        <v>127</v>
      </c>
    </row>
    <row r="8" spans="1:3" ht="10.5" customHeight="1">
      <c r="A8" s="168" t="s">
        <v>128</v>
      </c>
      <c r="B8" t="s">
        <v>117</v>
      </c>
      <c r="C8" t="s">
        <v>129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2" workbookViewId="0">
      <selection activeCell="H62" sqref="H62:H71"/>
    </sheetView>
  </sheetViews>
  <sheetFormatPr defaultRowHeight="10.5" customHeight="1"/>
  <cols>
    <col min="1" max="3" width="9.140625" style="171" hidden="1"/>
    <col min="4" max="4" width="2.7109375" style="171" customWidth="1"/>
    <col min="5" max="5" width="19.7109375" style="171" customWidth="1"/>
    <col min="6" max="6" width="22.7109375" style="171" customWidth="1"/>
    <col min="7" max="7" width="0.140625" style="171" customWidth="1"/>
    <col min="8" max="8" width="74.7109375" style="171" customWidth="1"/>
    <col min="9" max="9" width="1.7109375" style="171" customWidth="1"/>
    <col min="10" max="13" width="2.7109375" style="171" hidden="1" customWidth="1"/>
    <col min="14" max="14" width="12.7109375" style="171" hidden="1" customWidth="1"/>
    <col min="15" max="15" width="2.7109375" style="171" hidden="1" customWidth="1"/>
    <col min="16" max="16" width="12.7109375" style="171" hidden="1" customWidth="1"/>
    <col min="17" max="17" width="2.7109375" style="171" hidden="1" customWidth="1"/>
    <col min="18" max="18" width="1.7109375" style="171" customWidth="1"/>
    <col min="19" max="19" width="54.7109375" style="171" customWidth="1"/>
    <col min="20" max="21" width="1.7109375" style="171" customWidth="1"/>
    <col min="22" max="22" width="14.7109375" style="171" hidden="1" customWidth="1"/>
  </cols>
  <sheetData>
    <row r="1" spans="1:22" ht="11.25" hidden="1" customHeight="1">
      <c r="A1" s="14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>
      <c r="A4" s="30"/>
      <c r="B4" s="9"/>
      <c r="C4" s="9"/>
      <c r="D4" s="9"/>
      <c r="E4" s="199" t="s">
        <v>15</v>
      </c>
      <c r="F4" s="199"/>
      <c r="G4" s="199"/>
      <c r="H4" s="199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" customHeight="1">
      <c r="A6" s="30"/>
      <c r="B6" s="9"/>
      <c r="C6" s="9"/>
      <c r="D6" s="32"/>
      <c r="E6" s="198" t="s">
        <v>17</v>
      </c>
      <c r="F6" s="198"/>
      <c r="G6" s="49"/>
      <c r="H6" s="38" t="s">
        <v>18</v>
      </c>
      <c r="I6" s="37"/>
      <c r="J6" s="9"/>
      <c r="K6" s="9"/>
      <c r="L6" s="9"/>
      <c r="M6" s="9"/>
      <c r="N6" s="149"/>
      <c r="O6" s="32"/>
      <c r="P6" s="39" t="s">
        <v>19</v>
      </c>
      <c r="S6" s="122" t="s">
        <v>20</v>
      </c>
      <c r="V6" s="154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49"/>
      <c r="O7" s="9"/>
      <c r="P7" s="40"/>
      <c r="S7" s="128"/>
      <c r="V7" s="151"/>
    </row>
    <row r="8" spans="1:22" ht="18" customHeight="1">
      <c r="A8" s="30"/>
      <c r="B8" s="59"/>
      <c r="C8" s="59"/>
      <c r="D8" s="59"/>
      <c r="E8" s="165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49"/>
      <c r="O8" s="59"/>
      <c r="P8" s="32"/>
      <c r="S8" s="122" t="s">
        <v>23</v>
      </c>
      <c r="V8" s="151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49"/>
      <c r="O9" s="59"/>
      <c r="P9" s="32"/>
      <c r="S9" s="128"/>
      <c r="V9" s="151"/>
    </row>
    <row r="10" spans="1:22" ht="3" customHeight="1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49"/>
      <c r="O10" s="59"/>
      <c r="P10" s="121"/>
      <c r="S10" s="195" t="s">
        <v>24</v>
      </c>
      <c r="V10" s="151"/>
    </row>
    <row r="11" spans="1:22" ht="18" customHeight="1">
      <c r="A11" s="30"/>
      <c r="B11" s="9"/>
      <c r="C11" s="9"/>
      <c r="D11" s="32"/>
      <c r="E11" s="198" t="s">
        <v>25</v>
      </c>
      <c r="F11" s="198"/>
      <c r="G11" s="32"/>
      <c r="H11" s="145" t="s">
        <v>26</v>
      </c>
      <c r="I11" s="37"/>
      <c r="J11" s="9"/>
      <c r="K11" s="9"/>
      <c r="L11" s="9"/>
      <c r="M11" s="9"/>
      <c r="N11" s="149"/>
      <c r="O11" s="32"/>
      <c r="P11" s="39" t="s">
        <v>19</v>
      </c>
      <c r="S11" s="196"/>
      <c r="V11" s="154" t="s">
        <v>27</v>
      </c>
    </row>
    <row r="12" spans="1:22" ht="18" customHeight="1">
      <c r="A12" s="30"/>
      <c r="B12" s="9"/>
      <c r="C12" s="9"/>
      <c r="D12" s="32"/>
      <c r="E12" s="198" t="s">
        <v>28</v>
      </c>
      <c r="F12" s="198"/>
      <c r="G12" s="32"/>
      <c r="H12" s="60" t="s">
        <v>29</v>
      </c>
      <c r="I12" s="37"/>
      <c r="J12" s="9"/>
      <c r="K12" s="9"/>
      <c r="L12" s="9"/>
      <c r="M12" s="9"/>
      <c r="N12" s="149"/>
      <c r="O12" s="32"/>
      <c r="P12" s="39" t="s">
        <v>19</v>
      </c>
      <c r="S12" s="196"/>
      <c r="V12" s="152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49"/>
      <c r="O13" s="59"/>
      <c r="P13" s="40"/>
      <c r="S13" s="197"/>
      <c r="V13" s="151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49"/>
      <c r="O14" s="9"/>
      <c r="P14" s="32"/>
      <c r="S14" s="128"/>
      <c r="V14" s="151"/>
    </row>
    <row r="15" spans="1:22" ht="3" customHeight="1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49"/>
      <c r="O15" s="59"/>
      <c r="P15" s="121"/>
      <c r="S15" s="192" t="s">
        <v>31</v>
      </c>
      <c r="V15" s="151"/>
    </row>
    <row r="16" spans="1:22" ht="11.25" hidden="1" customHeight="1">
      <c r="A16" s="9"/>
      <c r="B16" s="9"/>
      <c r="C16" s="9"/>
      <c r="D16" s="32"/>
      <c r="E16" s="200" t="s">
        <v>32</v>
      </c>
      <c r="F16" s="200"/>
      <c r="G16" s="50"/>
      <c r="H16" s="42"/>
      <c r="I16" s="37"/>
      <c r="J16" s="9"/>
      <c r="K16" s="9"/>
      <c r="L16" s="9"/>
      <c r="M16" s="9"/>
      <c r="N16" s="149"/>
      <c r="O16" s="32"/>
      <c r="P16" s="40"/>
      <c r="S16" s="193"/>
      <c r="V16" s="151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49"/>
      <c r="O17" s="9"/>
      <c r="P17" s="40"/>
      <c r="S17" s="193"/>
      <c r="V17" s="151"/>
    </row>
    <row r="18" spans="1:22" ht="39" customHeight="1">
      <c r="A18" s="41"/>
      <c r="B18" s="9"/>
      <c r="C18" s="9"/>
      <c r="D18" s="32"/>
      <c r="E18" s="198" t="s">
        <v>33</v>
      </c>
      <c r="F18" s="198"/>
      <c r="G18" s="49"/>
      <c r="H18" s="38" t="s">
        <v>34</v>
      </c>
      <c r="I18" s="37"/>
      <c r="J18" s="9"/>
      <c r="K18" s="9"/>
      <c r="L18" s="9"/>
      <c r="M18" s="9"/>
      <c r="N18" s="149"/>
      <c r="O18" s="32"/>
      <c r="P18" s="39" t="s">
        <v>19</v>
      </c>
      <c r="S18" s="193"/>
      <c r="V18" s="154" t="s">
        <v>35</v>
      </c>
    </row>
    <row r="19" spans="1:22" ht="3" customHeight="1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49"/>
      <c r="O19" s="9"/>
      <c r="P19" s="40"/>
      <c r="S19" s="193"/>
      <c r="V19" s="151"/>
    </row>
    <row r="20" spans="1:22" ht="18" customHeight="1">
      <c r="A20" s="9"/>
      <c r="B20" s="9"/>
      <c r="C20" s="9"/>
      <c r="D20" s="32"/>
      <c r="E20" s="198" t="s">
        <v>36</v>
      </c>
      <c r="F20" s="198"/>
      <c r="G20" s="32"/>
      <c r="H20" s="52" t="s">
        <v>37</v>
      </c>
      <c r="I20" s="37"/>
      <c r="J20" s="9"/>
      <c r="K20" s="9"/>
      <c r="L20" s="9"/>
      <c r="M20" s="9"/>
      <c r="N20" s="149"/>
      <c r="O20" s="32"/>
      <c r="P20" s="39" t="s">
        <v>19</v>
      </c>
      <c r="S20" s="193"/>
      <c r="V20" s="154" t="s">
        <v>38</v>
      </c>
    </row>
    <row r="21" spans="1:22" ht="18" customHeight="1">
      <c r="A21" s="9"/>
      <c r="B21" s="9"/>
      <c r="C21" s="9"/>
      <c r="D21" s="32"/>
      <c r="E21" s="198" t="s">
        <v>39</v>
      </c>
      <c r="F21" s="198"/>
      <c r="G21" s="32"/>
      <c r="H21" s="52" t="s">
        <v>40</v>
      </c>
      <c r="I21" s="37"/>
      <c r="J21" s="9"/>
      <c r="K21" s="9"/>
      <c r="L21" s="9"/>
      <c r="M21" s="9"/>
      <c r="N21" s="149"/>
      <c r="O21" s="32"/>
      <c r="P21" s="39" t="s">
        <v>19</v>
      </c>
      <c r="S21" s="193"/>
      <c r="V21" s="154" t="s">
        <v>41</v>
      </c>
    </row>
    <row r="22" spans="1:22" ht="18" customHeight="1">
      <c r="A22" s="9"/>
      <c r="B22" s="9"/>
      <c r="C22" s="9"/>
      <c r="D22" s="32"/>
      <c r="E22" s="198" t="s">
        <v>42</v>
      </c>
      <c r="F22" s="198"/>
      <c r="G22" s="32"/>
      <c r="H22" s="52" t="s">
        <v>43</v>
      </c>
      <c r="I22" s="37"/>
      <c r="J22" s="9"/>
      <c r="K22" s="9"/>
      <c r="L22" s="9"/>
      <c r="M22" s="9"/>
      <c r="N22" s="149"/>
      <c r="O22" s="32"/>
      <c r="P22" s="39" t="s">
        <v>19</v>
      </c>
      <c r="S22" s="193"/>
      <c r="V22" s="154" t="s">
        <v>44</v>
      </c>
    </row>
    <row r="23" spans="1:22" ht="24" customHeight="1">
      <c r="A23" s="9"/>
      <c r="B23" s="9"/>
      <c r="C23" s="9"/>
      <c r="D23" s="32"/>
      <c r="E23" s="198" t="s">
        <v>45</v>
      </c>
      <c r="F23" s="198"/>
      <c r="G23" s="32"/>
      <c r="H23" s="53" t="s">
        <v>46</v>
      </c>
      <c r="I23" s="37"/>
      <c r="J23" s="9"/>
      <c r="K23" s="9"/>
      <c r="L23" s="9"/>
      <c r="M23" s="9"/>
      <c r="N23" s="149"/>
      <c r="O23" s="32"/>
      <c r="P23" s="39" t="s">
        <v>19</v>
      </c>
      <c r="S23" s="193"/>
      <c r="V23" s="153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49"/>
      <c r="O24" s="59"/>
      <c r="P24" s="40"/>
      <c r="S24" s="193"/>
      <c r="V24" s="151"/>
    </row>
    <row r="25" spans="1:22" ht="24" customHeight="1">
      <c r="A25" s="59"/>
      <c r="B25" s="59"/>
      <c r="C25" s="59"/>
      <c r="D25" s="32"/>
      <c r="E25" s="198" t="s">
        <v>48</v>
      </c>
      <c r="F25" s="198"/>
      <c r="G25" s="32"/>
      <c r="H25" s="57" t="s">
        <v>49</v>
      </c>
      <c r="I25" s="37"/>
      <c r="J25" s="59"/>
      <c r="K25" s="59"/>
      <c r="L25" s="59"/>
      <c r="M25" s="59"/>
      <c r="N25" s="149"/>
      <c r="O25" s="32"/>
      <c r="P25" s="130" t="s">
        <v>19</v>
      </c>
      <c r="S25" s="193"/>
      <c r="V25" s="154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49"/>
      <c r="O26" s="9"/>
      <c r="P26" s="32"/>
      <c r="S26" s="193"/>
      <c r="V26" s="151"/>
    </row>
    <row r="27" spans="1:22" ht="18" customHeight="1">
      <c r="A27" s="59"/>
      <c r="B27" s="59"/>
      <c r="C27" s="59"/>
      <c r="D27" s="32"/>
      <c r="E27" s="198" t="s">
        <v>51</v>
      </c>
      <c r="F27" s="198"/>
      <c r="G27" s="32"/>
      <c r="H27" s="53" t="s">
        <v>52</v>
      </c>
      <c r="I27" s="37"/>
      <c r="J27" s="59"/>
      <c r="K27" s="59"/>
      <c r="L27" s="59"/>
      <c r="M27" s="59"/>
      <c r="N27" s="149"/>
      <c r="O27" s="32"/>
      <c r="P27" s="130" t="s">
        <v>19</v>
      </c>
      <c r="S27" s="193"/>
      <c r="V27" s="152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49"/>
      <c r="O28" s="59"/>
      <c r="P28" s="32"/>
      <c r="S28" s="193"/>
      <c r="V28" s="151"/>
    </row>
    <row r="29" spans="1:22" ht="10.5" hidden="1" customHeight="1">
      <c r="A29" s="59"/>
      <c r="B29" s="59"/>
      <c r="C29" s="59"/>
      <c r="D29" s="32"/>
      <c r="E29" s="198" t="s">
        <v>54</v>
      </c>
      <c r="F29" s="198"/>
      <c r="G29" s="32"/>
      <c r="H29" s="57"/>
      <c r="I29" s="37"/>
      <c r="J29" s="59"/>
      <c r="K29" s="59"/>
      <c r="L29" s="59"/>
      <c r="M29" s="59"/>
      <c r="N29" s="149"/>
      <c r="O29" s="32"/>
      <c r="P29" s="130" t="str">
        <f>IF(H27="По обособленному подразделению","MANDATORY","OPTIONAL")</f>
        <v>OPTIONAL</v>
      </c>
      <c r="S29" s="193"/>
      <c r="V29" s="152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49"/>
      <c r="O30" s="32"/>
      <c r="P30" s="32"/>
      <c r="S30" s="194"/>
      <c r="V30" s="151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49"/>
      <c r="O31" s="59"/>
      <c r="P31" s="59"/>
      <c r="S31" s="128"/>
      <c r="V31" s="151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49"/>
      <c r="O32" s="9"/>
      <c r="P32" s="9"/>
      <c r="S32" s="128"/>
      <c r="V32" s="151"/>
    </row>
    <row r="33" spans="1:22" ht="24" customHeight="1">
      <c r="A33" s="41"/>
      <c r="B33" s="41"/>
      <c r="C33" s="59"/>
      <c r="D33" s="44"/>
      <c r="E33" s="198" t="s">
        <v>56</v>
      </c>
      <c r="F33" s="198"/>
      <c r="G33" s="32"/>
      <c r="H33" s="127" t="s">
        <v>57</v>
      </c>
      <c r="I33" s="59"/>
      <c r="J33" s="59"/>
      <c r="K33" s="59"/>
      <c r="L33" s="59"/>
      <c r="M33" s="59"/>
      <c r="N33" s="149"/>
      <c r="O33" s="59"/>
      <c r="P33" s="130" t="s">
        <v>19</v>
      </c>
      <c r="S33" s="125" t="s">
        <v>58</v>
      </c>
      <c r="V33" s="152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49"/>
      <c r="O34" s="59"/>
      <c r="P34" s="59"/>
      <c r="S34" s="128"/>
      <c r="V34" s="151"/>
    </row>
    <row r="35" spans="1:22" ht="24" customHeight="1">
      <c r="A35" s="41"/>
      <c r="B35" s="41"/>
      <c r="C35" s="59"/>
      <c r="D35" s="44"/>
      <c r="E35" s="198" t="s">
        <v>60</v>
      </c>
      <c r="F35" s="198"/>
      <c r="G35" s="32"/>
      <c r="H35" s="127" t="s">
        <v>61</v>
      </c>
      <c r="I35" s="59"/>
      <c r="J35" s="59"/>
      <c r="K35" s="59"/>
      <c r="L35" s="59"/>
      <c r="M35" s="59"/>
      <c r="N35" s="149"/>
      <c r="O35" s="59"/>
      <c r="P35" s="130" t="s">
        <v>19</v>
      </c>
      <c r="S35" s="125" t="s">
        <v>62</v>
      </c>
      <c r="V35" s="152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49"/>
      <c r="O36" s="59"/>
      <c r="P36" s="59"/>
      <c r="S36" s="128"/>
      <c r="V36" s="151"/>
    </row>
    <row r="37" spans="1:22" ht="18.75" customHeight="1">
      <c r="A37" s="41"/>
      <c r="B37" s="41"/>
      <c r="C37" s="59"/>
      <c r="D37" s="44"/>
      <c r="E37" s="198" t="s">
        <v>64</v>
      </c>
      <c r="F37" s="198"/>
      <c r="G37" s="32"/>
      <c r="H37" s="126" t="s">
        <v>65</v>
      </c>
      <c r="I37" s="59"/>
      <c r="J37" s="59"/>
      <c r="K37" s="59"/>
      <c r="L37" s="59"/>
      <c r="M37" s="59"/>
      <c r="N37" s="149"/>
      <c r="O37" s="59"/>
      <c r="P37" s="130" t="s">
        <v>19</v>
      </c>
      <c r="S37" s="128"/>
      <c r="V37" s="152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49"/>
      <c r="O38" s="59"/>
      <c r="P38" s="59"/>
      <c r="S38" s="128"/>
      <c r="V38" s="151"/>
    </row>
    <row r="39" spans="1:22" ht="18.75" customHeight="1">
      <c r="A39" s="41"/>
      <c r="B39" s="41"/>
      <c r="C39" s="59"/>
      <c r="D39" s="44"/>
      <c r="E39" s="198" t="s">
        <v>67</v>
      </c>
      <c r="F39" s="198"/>
      <c r="G39" s="32"/>
      <c r="H39" s="126" t="s">
        <v>65</v>
      </c>
      <c r="I39" s="59"/>
      <c r="J39" s="59"/>
      <c r="K39" s="59"/>
      <c r="L39" s="59"/>
      <c r="M39" s="59"/>
      <c r="N39" s="149"/>
      <c r="O39" s="59"/>
      <c r="P39" s="130" t="s">
        <v>19</v>
      </c>
      <c r="S39" s="128"/>
      <c r="V39" s="152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49"/>
      <c r="O40" s="59"/>
      <c r="P40" s="59"/>
      <c r="S40" s="128"/>
      <c r="V40" s="151"/>
    </row>
    <row r="41" spans="1:22" ht="18.75" customHeight="1">
      <c r="A41" s="41"/>
      <c r="B41" s="41"/>
      <c r="C41" s="59"/>
      <c r="D41" s="44"/>
      <c r="E41" s="198" t="s">
        <v>69</v>
      </c>
      <c r="F41" s="198"/>
      <c r="G41" s="32"/>
      <c r="H41" s="126" t="s">
        <v>65</v>
      </c>
      <c r="I41" s="59"/>
      <c r="J41" s="59"/>
      <c r="K41" s="59"/>
      <c r="L41" s="59"/>
      <c r="M41" s="59"/>
      <c r="N41" s="149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2" t="s">
        <v>70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49"/>
      <c r="O42" s="59"/>
      <c r="P42" s="59"/>
      <c r="S42" s="128"/>
      <c r="V42" s="151"/>
    </row>
    <row r="43" spans="1:22" ht="18.75" customHeight="1">
      <c r="A43" s="41"/>
      <c r="B43" s="41"/>
      <c r="C43" s="59"/>
      <c r="D43" s="44"/>
      <c r="E43" s="198" t="s">
        <v>71</v>
      </c>
      <c r="F43" s="198"/>
      <c r="G43" s="32"/>
      <c r="H43" s="126" t="s">
        <v>72</v>
      </c>
      <c r="I43" s="59"/>
      <c r="J43" s="59"/>
      <c r="K43" s="59"/>
      <c r="L43" s="59"/>
      <c r="M43" s="59"/>
      <c r="N43" s="149"/>
      <c r="O43" s="59"/>
      <c r="P43" s="130" t="s">
        <v>19</v>
      </c>
      <c r="S43" s="128"/>
      <c r="V43" s="152" t="s">
        <v>73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49"/>
      <c r="O44" s="59"/>
      <c r="P44" s="59"/>
      <c r="S44" s="128"/>
      <c r="V44" s="151"/>
    </row>
    <row r="45" spans="1:22" ht="75" customHeight="1">
      <c r="A45" s="41"/>
      <c r="B45" s="41"/>
      <c r="C45" s="9"/>
      <c r="D45" s="44"/>
      <c r="E45" s="198" t="s">
        <v>74</v>
      </c>
      <c r="F45" s="198"/>
      <c r="G45" s="32"/>
      <c r="H45" s="126" t="s">
        <v>75</v>
      </c>
      <c r="I45" s="9"/>
      <c r="J45" s="9"/>
      <c r="K45" s="9"/>
      <c r="L45" s="9"/>
      <c r="M45" s="9"/>
      <c r="N45" s="149"/>
      <c r="O45" s="9"/>
      <c r="P45" s="130" t="s">
        <v>19</v>
      </c>
      <c r="S45" s="125" t="s">
        <v>76</v>
      </c>
      <c r="V45" s="152" t="s">
        <v>77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49"/>
      <c r="O46" s="9"/>
      <c r="P46" s="9"/>
      <c r="S46" s="128"/>
      <c r="V46" s="151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49"/>
      <c r="O47" s="59"/>
      <c r="P47" s="59"/>
      <c r="S47" s="128"/>
      <c r="V47" s="151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49"/>
      <c r="O48" s="59"/>
      <c r="P48" s="59"/>
      <c r="S48" s="128"/>
      <c r="V48" s="151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49"/>
      <c r="O49" s="59"/>
      <c r="P49" s="59"/>
      <c r="S49" s="128"/>
      <c r="V49" s="151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49"/>
      <c r="O50" s="59"/>
      <c r="P50" s="59"/>
      <c r="S50" s="128"/>
      <c r="V50" s="151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49"/>
      <c r="O51" s="59"/>
      <c r="P51" s="59"/>
      <c r="S51" s="128"/>
      <c r="V51" s="151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49"/>
      <c r="O52" s="59"/>
      <c r="P52" s="59"/>
      <c r="S52" s="128"/>
      <c r="V52" s="151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49"/>
      <c r="O53" s="59"/>
      <c r="P53" s="59"/>
      <c r="S53" s="128"/>
      <c r="V53" s="151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49"/>
      <c r="O54" s="59"/>
      <c r="P54" s="59"/>
      <c r="S54" s="128"/>
      <c r="V54" s="151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49"/>
      <c r="O55" s="9"/>
      <c r="P55" s="9"/>
      <c r="S55" s="128"/>
      <c r="V55" s="151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49"/>
      <c r="O56" s="9"/>
      <c r="P56" s="9"/>
      <c r="S56" s="128"/>
      <c r="V56" s="151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49"/>
      <c r="O57" s="9"/>
      <c r="P57" s="9"/>
      <c r="S57" s="128"/>
      <c r="V57" s="151"/>
    </row>
    <row r="58" spans="1:22" ht="5.25" customHeight="1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49"/>
      <c r="O58" s="9"/>
      <c r="P58" s="9"/>
      <c r="S58" s="128"/>
      <c r="V58" s="151"/>
    </row>
    <row r="59" spans="1:22" ht="6" customHeight="1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49"/>
      <c r="O59" s="9"/>
      <c r="P59" s="9"/>
      <c r="S59" s="128"/>
      <c r="V59" s="151"/>
    </row>
    <row r="60" spans="1:22" ht="15" customHeight="1">
      <c r="A60" s="9"/>
      <c r="B60" s="9"/>
      <c r="C60" s="9"/>
      <c r="D60" s="9"/>
      <c r="E60" s="202" t="s">
        <v>78</v>
      </c>
      <c r="F60" s="202"/>
      <c r="G60" s="54"/>
      <c r="H60" s="54"/>
      <c r="I60" s="9"/>
      <c r="J60" s="9"/>
      <c r="K60" s="9"/>
      <c r="L60" s="9"/>
      <c r="M60" s="9"/>
      <c r="N60" s="149"/>
      <c r="O60" s="9"/>
      <c r="P60" s="9"/>
      <c r="S60" s="128"/>
      <c r="V60" s="151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49"/>
      <c r="O61" s="9"/>
      <c r="P61" s="32"/>
      <c r="S61" s="128"/>
      <c r="V61" s="151"/>
    </row>
    <row r="62" spans="1:22" ht="24" customHeight="1">
      <c r="A62" s="59"/>
      <c r="B62" s="59"/>
      <c r="C62" s="59"/>
      <c r="D62" s="32"/>
      <c r="E62" s="198" t="s">
        <v>79</v>
      </c>
      <c r="F62" s="150" t="s">
        <v>80</v>
      </c>
      <c r="G62" s="32"/>
      <c r="H62" s="126" t="s">
        <v>81</v>
      </c>
      <c r="I62" s="37"/>
      <c r="J62" s="59"/>
      <c r="K62" s="59"/>
      <c r="L62" s="59"/>
      <c r="M62" s="59"/>
      <c r="N62" s="149"/>
      <c r="O62" s="32"/>
      <c r="P62" s="130" t="s">
        <v>19</v>
      </c>
      <c r="S62" s="128"/>
      <c r="V62" s="152" t="s">
        <v>82</v>
      </c>
    </row>
    <row r="63" spans="1:22" ht="24" customHeight="1">
      <c r="A63" s="59"/>
      <c r="B63" s="59"/>
      <c r="C63" s="59"/>
      <c r="D63" s="32"/>
      <c r="E63" s="198"/>
      <c r="F63" s="150" t="s">
        <v>83</v>
      </c>
      <c r="G63" s="32"/>
      <c r="H63" s="126" t="s">
        <v>84</v>
      </c>
      <c r="I63" s="37"/>
      <c r="J63" s="59"/>
      <c r="K63" s="59"/>
      <c r="L63" s="59"/>
      <c r="M63" s="59"/>
      <c r="N63" s="149"/>
      <c r="O63" s="32"/>
      <c r="P63" s="130" t="s">
        <v>19</v>
      </c>
      <c r="S63" s="128"/>
      <c r="V63" s="152" t="s">
        <v>85</v>
      </c>
    </row>
    <row r="64" spans="1:22" ht="15" customHeight="1">
      <c r="A64" s="59"/>
      <c r="B64" s="59"/>
      <c r="C64" s="59"/>
      <c r="D64" s="32"/>
      <c r="E64" s="198" t="s">
        <v>86</v>
      </c>
      <c r="F64" s="150" t="s">
        <v>87</v>
      </c>
      <c r="G64" s="32"/>
      <c r="H64" s="126" t="s">
        <v>88</v>
      </c>
      <c r="I64" s="37"/>
      <c r="J64" s="59"/>
      <c r="K64" s="59"/>
      <c r="L64" s="59"/>
      <c r="M64" s="59"/>
      <c r="N64" s="149"/>
      <c r="O64" s="32"/>
      <c r="P64" s="130" t="s">
        <v>19</v>
      </c>
      <c r="S64" s="128"/>
      <c r="V64" s="152" t="s">
        <v>89</v>
      </c>
    </row>
    <row r="65" spans="1:22" ht="15" customHeight="1">
      <c r="A65" s="59"/>
      <c r="B65" s="59"/>
      <c r="C65" s="59"/>
      <c r="D65" s="32"/>
      <c r="E65" s="198"/>
      <c r="F65" s="150" t="s">
        <v>90</v>
      </c>
      <c r="G65" s="32"/>
      <c r="H65" s="126" t="s">
        <v>91</v>
      </c>
      <c r="I65" s="37"/>
      <c r="J65" s="59"/>
      <c r="K65" s="59"/>
      <c r="L65" s="59"/>
      <c r="M65" s="59"/>
      <c r="N65" s="149"/>
      <c r="O65" s="32"/>
      <c r="P65" s="130" t="s">
        <v>19</v>
      </c>
      <c r="S65" s="128"/>
      <c r="V65" s="152" t="s">
        <v>92</v>
      </c>
    </row>
    <row r="66" spans="1:22" ht="15" customHeight="1">
      <c r="A66" s="59"/>
      <c r="B66" s="59"/>
      <c r="C66" s="59"/>
      <c r="D66" s="32"/>
      <c r="E66" s="198" t="s">
        <v>93</v>
      </c>
      <c r="F66" s="150" t="s">
        <v>87</v>
      </c>
      <c r="G66" s="32"/>
      <c r="H66" s="126" t="s">
        <v>94</v>
      </c>
      <c r="I66" s="37"/>
      <c r="J66" s="59"/>
      <c r="K66" s="59"/>
      <c r="L66" s="59"/>
      <c r="M66" s="59"/>
      <c r="N66" s="149"/>
      <c r="O66" s="32"/>
      <c r="P66" s="130" t="s">
        <v>19</v>
      </c>
      <c r="S66" s="128"/>
      <c r="V66" s="152" t="s">
        <v>95</v>
      </c>
    </row>
    <row r="67" spans="1:22" ht="15" customHeight="1">
      <c r="A67" s="59"/>
      <c r="B67" s="59"/>
      <c r="C67" s="59"/>
      <c r="D67" s="32"/>
      <c r="E67" s="198"/>
      <c r="F67" s="150" t="s">
        <v>90</v>
      </c>
      <c r="G67" s="32"/>
      <c r="H67" s="126" t="s">
        <v>96</v>
      </c>
      <c r="I67" s="37"/>
      <c r="J67" s="59"/>
      <c r="K67" s="59"/>
      <c r="L67" s="59"/>
      <c r="M67" s="59"/>
      <c r="N67" s="149"/>
      <c r="O67" s="32"/>
      <c r="P67" s="130" t="s">
        <v>19</v>
      </c>
      <c r="S67" s="128"/>
      <c r="V67" s="152" t="s">
        <v>97</v>
      </c>
    </row>
    <row r="68" spans="1:22" ht="15" customHeight="1">
      <c r="A68" s="9"/>
      <c r="B68" s="9"/>
      <c r="C68" s="9"/>
      <c r="D68" s="32"/>
      <c r="E68" s="198" t="s">
        <v>98</v>
      </c>
      <c r="F68" s="150" t="s">
        <v>87</v>
      </c>
      <c r="G68" s="32"/>
      <c r="H68" s="126" t="s">
        <v>99</v>
      </c>
      <c r="I68" s="37"/>
      <c r="J68" s="9"/>
      <c r="K68" s="9"/>
      <c r="L68" s="9"/>
      <c r="M68" s="9"/>
      <c r="N68" s="149"/>
      <c r="O68" s="32"/>
      <c r="P68" s="130" t="s">
        <v>19</v>
      </c>
      <c r="S68" s="128"/>
      <c r="V68" s="152" t="s">
        <v>100</v>
      </c>
    </row>
    <row r="69" spans="1:22" ht="15" customHeight="1">
      <c r="A69" s="9"/>
      <c r="B69" s="9"/>
      <c r="C69" s="9"/>
      <c r="D69" s="32"/>
      <c r="E69" s="198"/>
      <c r="F69" s="150" t="s">
        <v>101</v>
      </c>
      <c r="G69" s="32"/>
      <c r="H69" s="126" t="s">
        <v>102</v>
      </c>
      <c r="I69" s="37"/>
      <c r="J69" s="9"/>
      <c r="K69" s="9"/>
      <c r="L69" s="9"/>
      <c r="M69" s="9"/>
      <c r="N69" s="149"/>
      <c r="O69" s="32"/>
      <c r="P69" s="130" t="s">
        <v>19</v>
      </c>
      <c r="S69" s="128"/>
      <c r="V69" s="152" t="s">
        <v>103</v>
      </c>
    </row>
    <row r="70" spans="1:22" ht="15" customHeight="1">
      <c r="A70" s="9"/>
      <c r="B70" s="9"/>
      <c r="C70" s="9"/>
      <c r="D70" s="32"/>
      <c r="E70" s="198"/>
      <c r="F70" s="150" t="s">
        <v>90</v>
      </c>
      <c r="G70" s="32"/>
      <c r="H70" s="126" t="s">
        <v>104</v>
      </c>
      <c r="I70" s="37"/>
      <c r="J70" s="9"/>
      <c r="K70" s="9"/>
      <c r="L70" s="9"/>
      <c r="M70" s="9"/>
      <c r="N70" s="149"/>
      <c r="O70" s="32"/>
      <c r="P70" s="130" t="s">
        <v>19</v>
      </c>
      <c r="S70" s="128"/>
      <c r="V70" s="152" t="s">
        <v>105</v>
      </c>
    </row>
    <row r="71" spans="1:22" ht="15" customHeight="1">
      <c r="A71" s="9"/>
      <c r="B71" s="9"/>
      <c r="C71" s="9"/>
      <c r="D71" s="32"/>
      <c r="E71" s="198"/>
      <c r="F71" s="150" t="s">
        <v>106</v>
      </c>
      <c r="G71" s="32"/>
      <c r="H71" s="126" t="s">
        <v>107</v>
      </c>
      <c r="I71" s="37"/>
      <c r="J71" s="9"/>
      <c r="K71" s="9"/>
      <c r="L71" s="9"/>
      <c r="M71" s="9"/>
      <c r="N71" s="149"/>
      <c r="O71" s="32"/>
      <c r="P71" s="130" t="s">
        <v>19</v>
      </c>
      <c r="S71" s="128"/>
      <c r="V71" s="152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131"/>
      <c r="F73" s="131"/>
      <c r="G73" s="131"/>
      <c r="H73" s="131"/>
    </row>
    <row r="74" spans="1:22" ht="5.25" customHeight="1">
      <c r="E74" s="132"/>
      <c r="F74" s="132"/>
      <c r="G74" s="132"/>
      <c r="H74" s="132"/>
    </row>
    <row r="75" spans="1:22" ht="15" customHeight="1">
      <c r="A75" s="9"/>
      <c r="B75" s="9"/>
      <c r="C75" s="9"/>
      <c r="D75" s="9"/>
      <c r="E75" s="201" t="s">
        <v>109</v>
      </c>
      <c r="F75" s="201"/>
      <c r="G75" s="201"/>
      <c r="H75" s="201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131"/>
      <c r="F76" s="131"/>
      <c r="G76" s="131"/>
      <c r="H76" s="131"/>
    </row>
    <row r="77" spans="1:22" ht="5.25" customHeight="1">
      <c r="E77" s="132"/>
      <c r="F77" s="132"/>
      <c r="G77" s="132"/>
      <c r="H77" s="132"/>
    </row>
    <row r="78" spans="1:22" ht="42" customHeight="1">
      <c r="A78" s="41"/>
      <c r="B78" s="41"/>
      <c r="C78" s="59"/>
      <c r="D78" s="44"/>
      <c r="E78" s="198" t="s">
        <v>110</v>
      </c>
      <c r="F78" s="198"/>
      <c r="G78" s="32"/>
      <c r="H78" s="129"/>
      <c r="I78" s="59"/>
      <c r="J78" s="59"/>
      <c r="K78" s="59"/>
      <c r="L78" s="59"/>
      <c r="M78" s="59"/>
      <c r="N78" s="59"/>
      <c r="O78" s="59"/>
      <c r="P78" s="59"/>
      <c r="S78" s="125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98" t="s">
        <v>112</v>
      </c>
      <c r="F80" s="198"/>
      <c r="G80" s="32"/>
      <c r="H80" s="166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" hidden="1" customHeight="1"/>
    <row r="82" spans="5:8" ht="10.5" hidden="1" customHeight="1"/>
    <row r="83" spans="5:8" ht="5.25" customHeight="1">
      <c r="E83" s="131"/>
      <c r="F83" s="131"/>
      <c r="G83" s="131"/>
      <c r="H83" s="131"/>
    </row>
    <row r="84" spans="5:8" ht="5.25" customHeight="1">
      <c r="E84" s="132"/>
      <c r="F84" s="132"/>
      <c r="G84" s="132"/>
      <c r="H84" s="132"/>
    </row>
    <row r="85" spans="5:8" ht="30.75" customHeight="1">
      <c r="H85" s="123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3" t="s">
        <v>113</v>
      </c>
      <c r="F86" s="133" t="s">
        <v>114</v>
      </c>
      <c r="G86" s="134"/>
      <c r="H86" s="100" t="s">
        <v>115</v>
      </c>
    </row>
    <row r="87" spans="5:8" ht="15" customHeight="1">
      <c r="E87" s="203"/>
      <c r="F87" s="133" t="s">
        <v>116</v>
      </c>
      <c r="G87" s="134"/>
      <c r="H87" s="100" t="s">
        <v>117</v>
      </c>
    </row>
    <row r="88" spans="5:8" ht="15" customHeight="1">
      <c r="E88" s="203" t="s">
        <v>118</v>
      </c>
      <c r="F88" s="133" t="s">
        <v>114</v>
      </c>
      <c r="G88" s="134"/>
      <c r="H88" s="100" t="s">
        <v>119</v>
      </c>
    </row>
    <row r="89" spans="5:8" ht="15" customHeight="1">
      <c r="E89" s="203"/>
      <c r="F89" s="133" t="s">
        <v>116</v>
      </c>
      <c r="G89" s="134"/>
      <c r="H89" s="100" t="s">
        <v>117</v>
      </c>
    </row>
    <row r="90" spans="5:8" ht="15" customHeight="1">
      <c r="E90" s="203" t="s">
        <v>120</v>
      </c>
      <c r="F90" s="133" t="s">
        <v>114</v>
      </c>
      <c r="G90" s="134"/>
      <c r="H90" s="100" t="s">
        <v>121</v>
      </c>
    </row>
    <row r="91" spans="5:8" ht="15" customHeight="1">
      <c r="E91" s="203"/>
      <c r="F91" s="133" t="s">
        <v>116</v>
      </c>
      <c r="G91" s="134"/>
      <c r="H91" s="100" t="s">
        <v>117</v>
      </c>
    </row>
    <row r="92" spans="5:8" ht="15" customHeight="1">
      <c r="E92" s="203" t="s">
        <v>122</v>
      </c>
      <c r="F92" s="133" t="s">
        <v>114</v>
      </c>
      <c r="G92" s="134"/>
      <c r="H92" s="100" t="s">
        <v>123</v>
      </c>
    </row>
    <row r="93" spans="5:8" ht="15" customHeight="1">
      <c r="E93" s="203"/>
      <c r="F93" s="133" t="s">
        <v>116</v>
      </c>
      <c r="G93" s="134"/>
      <c r="H93" s="100" t="s">
        <v>117</v>
      </c>
    </row>
    <row r="94" spans="5:8" ht="15" customHeight="1">
      <c r="E94" s="203" t="s">
        <v>124</v>
      </c>
      <c r="F94" s="133" t="s">
        <v>114</v>
      </c>
      <c r="G94" s="134"/>
      <c r="H94" s="100" t="s">
        <v>125</v>
      </c>
    </row>
    <row r="95" spans="5:8" ht="15" customHeight="1">
      <c r="E95" s="203"/>
      <c r="F95" s="133" t="s">
        <v>116</v>
      </c>
      <c r="G95" s="134"/>
      <c r="H95" s="100" t="s">
        <v>117</v>
      </c>
    </row>
    <row r="96" spans="5:8" ht="15" customHeight="1">
      <c r="E96" s="203" t="s">
        <v>126</v>
      </c>
      <c r="F96" s="133" t="s">
        <v>114</v>
      </c>
      <c r="G96" s="134"/>
      <c r="H96" s="100" t="s">
        <v>127</v>
      </c>
    </row>
    <row r="97" spans="5:8" ht="15" customHeight="1">
      <c r="E97" s="203"/>
      <c r="F97" s="133" t="s">
        <v>116</v>
      </c>
      <c r="G97" s="134"/>
      <c r="H97" s="100" t="s">
        <v>117</v>
      </c>
    </row>
    <row r="98" spans="5:8" ht="15" customHeight="1">
      <c r="E98" s="203" t="s">
        <v>128</v>
      </c>
      <c r="F98" s="133" t="s">
        <v>114</v>
      </c>
      <c r="G98" s="134"/>
      <c r="H98" s="100" t="s">
        <v>129</v>
      </c>
    </row>
    <row r="99" spans="5:8" ht="15" customHeight="1">
      <c r="E99" s="203"/>
      <c r="F99" s="133" t="s">
        <v>116</v>
      </c>
      <c r="G99" s="134"/>
      <c r="H99" s="100" t="s">
        <v>117</v>
      </c>
    </row>
    <row r="100" spans="5:8" ht="10.5" hidden="1" customHeight="1">
      <c r="E100" s="203" t="s">
        <v>29</v>
      </c>
      <c r="F100" s="133" t="s">
        <v>114</v>
      </c>
      <c r="G100" s="134"/>
      <c r="H100" s="167"/>
    </row>
    <row r="101" spans="5:8" ht="10.5" hidden="1" customHeight="1">
      <c r="E101" s="203"/>
      <c r="F101" s="133" t="s">
        <v>116</v>
      </c>
      <c r="G101" s="134"/>
      <c r="H101" s="167"/>
    </row>
    <row r="102" spans="5:8" ht="10.5" hidden="1" customHeight="1">
      <c r="E102" s="203" t="s">
        <v>130</v>
      </c>
      <c r="F102" s="133" t="s">
        <v>114</v>
      </c>
      <c r="G102" s="134"/>
      <c r="H102" s="167"/>
    </row>
    <row r="103" spans="5:8" ht="10.5" hidden="1" customHeight="1">
      <c r="E103" s="203"/>
      <c r="F103" s="133" t="s">
        <v>116</v>
      </c>
      <c r="G103" s="134"/>
      <c r="H103" s="167"/>
    </row>
    <row r="104" spans="5:8" ht="10.5" hidden="1" customHeight="1">
      <c r="E104" s="203" t="s">
        <v>131</v>
      </c>
      <c r="F104" s="133" t="s">
        <v>114</v>
      </c>
      <c r="G104" s="134"/>
      <c r="H104" s="167"/>
    </row>
    <row r="105" spans="5:8" ht="10.5" hidden="1" customHeight="1">
      <c r="E105" s="203"/>
      <c r="F105" s="133" t="s">
        <v>116</v>
      </c>
      <c r="G105" s="134"/>
      <c r="H105" s="167"/>
    </row>
    <row r="106" spans="5:8" ht="10.5" hidden="1" customHeight="1">
      <c r="E106" s="203" t="s">
        <v>132</v>
      </c>
      <c r="F106" s="133" t="s">
        <v>114</v>
      </c>
      <c r="G106" s="134"/>
      <c r="H106" s="167"/>
    </row>
    <row r="107" spans="5:8" ht="10.5" hidden="1" customHeight="1">
      <c r="E107" s="203"/>
      <c r="F107" s="133" t="s">
        <v>116</v>
      </c>
      <c r="G107" s="134"/>
      <c r="H107" s="167"/>
    </row>
    <row r="108" spans="5:8" ht="10.5" hidden="1" customHeight="1">
      <c r="E108" s="203" t="s">
        <v>133</v>
      </c>
      <c r="F108" s="133" t="s">
        <v>114</v>
      </c>
      <c r="G108" s="134"/>
      <c r="H108" s="167"/>
    </row>
    <row r="109" spans="5:8" ht="10.5" hidden="1" customHeight="1">
      <c r="E109" s="203"/>
      <c r="F109" s="133" t="s">
        <v>116</v>
      </c>
      <c r="G109" s="134"/>
      <c r="H109" s="167"/>
    </row>
    <row r="110" spans="5:8" ht="5.25" customHeight="1">
      <c r="E110" s="131"/>
      <c r="F110" s="131"/>
      <c r="G110" s="131"/>
      <c r="H110" s="131"/>
    </row>
    <row r="111" spans="5:8" ht="5.25" customHeight="1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BP71" sqref="BP71"/>
    </sheetView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5" customWidth="1"/>
    <col min="5" max="5" width="6.7109375" style="174" customWidth="1"/>
    <col min="6" max="103" width="12.7109375" style="174" customWidth="1"/>
  </cols>
  <sheetData>
    <row r="1" spans="1:103" ht="10.5" hidden="1" customHeight="1">
      <c r="F1" s="148" t="s">
        <v>134</v>
      </c>
      <c r="G1" s="148" t="s">
        <v>134</v>
      </c>
      <c r="H1" s="148" t="s">
        <v>134</v>
      </c>
      <c r="I1" s="148" t="s">
        <v>134</v>
      </c>
      <c r="J1" s="148" t="s">
        <v>134</v>
      </c>
      <c r="K1" s="148" t="s">
        <v>134</v>
      </c>
      <c r="L1" s="148" t="s">
        <v>134</v>
      </c>
      <c r="M1" s="148" t="s">
        <v>134</v>
      </c>
      <c r="N1" s="148" t="s">
        <v>134</v>
      </c>
      <c r="O1" s="148" t="s">
        <v>134</v>
      </c>
      <c r="P1" s="148" t="s">
        <v>134</v>
      </c>
      <c r="Q1" s="148" t="s">
        <v>134</v>
      </c>
      <c r="R1" s="148" t="s">
        <v>134</v>
      </c>
      <c r="S1" s="148" t="s">
        <v>134</v>
      </c>
      <c r="T1" s="148" t="s">
        <v>135</v>
      </c>
      <c r="U1" s="148" t="s">
        <v>135</v>
      </c>
      <c r="V1" s="148" t="s">
        <v>135</v>
      </c>
      <c r="W1" s="148" t="s">
        <v>135</v>
      </c>
      <c r="X1" s="148" t="s">
        <v>135</v>
      </c>
      <c r="Y1" s="148" t="s">
        <v>135</v>
      </c>
      <c r="Z1" s="148" t="s">
        <v>135</v>
      </c>
      <c r="AA1" s="148" t="s">
        <v>135</v>
      </c>
      <c r="AB1" s="148" t="s">
        <v>135</v>
      </c>
      <c r="AC1" s="148" t="s">
        <v>135</v>
      </c>
      <c r="AD1" s="148" t="s">
        <v>135</v>
      </c>
      <c r="AE1" s="148" t="s">
        <v>135</v>
      </c>
      <c r="AF1" s="148" t="s">
        <v>135</v>
      </c>
      <c r="AG1" s="148" t="s">
        <v>135</v>
      </c>
      <c r="AH1" s="148" t="s">
        <v>136</v>
      </c>
      <c r="AI1" s="148" t="s">
        <v>136</v>
      </c>
      <c r="AJ1" s="148" t="s">
        <v>136</v>
      </c>
      <c r="AK1" s="148" t="s">
        <v>136</v>
      </c>
      <c r="AL1" s="148" t="s">
        <v>136</v>
      </c>
      <c r="AM1" s="148" t="s">
        <v>136</v>
      </c>
      <c r="AN1" s="148" t="s">
        <v>136</v>
      </c>
      <c r="AO1" s="148" t="s">
        <v>136</v>
      </c>
      <c r="AP1" s="148" t="s">
        <v>136</v>
      </c>
      <c r="AQ1" s="148" t="s">
        <v>136</v>
      </c>
      <c r="AR1" s="148" t="s">
        <v>136</v>
      </c>
      <c r="AS1" s="148" t="s">
        <v>136</v>
      </c>
      <c r="AT1" s="148" t="s">
        <v>136</v>
      </c>
      <c r="AU1" s="148" t="s">
        <v>136</v>
      </c>
      <c r="AV1" s="148" t="s">
        <v>136</v>
      </c>
      <c r="AW1" s="148" t="s">
        <v>136</v>
      </c>
      <c r="AX1" s="148" t="s">
        <v>136</v>
      </c>
      <c r="AY1" s="148" t="s">
        <v>136</v>
      </c>
      <c r="AZ1" s="148" t="s">
        <v>136</v>
      </c>
      <c r="BA1" s="148" t="s">
        <v>136</v>
      </c>
      <c r="BB1" s="148" t="s">
        <v>136</v>
      </c>
      <c r="BC1" s="148" t="s">
        <v>136</v>
      </c>
      <c r="BD1" s="148" t="s">
        <v>136</v>
      </c>
      <c r="BE1" s="148" t="s">
        <v>136</v>
      </c>
      <c r="BF1" s="148" t="s">
        <v>136</v>
      </c>
      <c r="BG1" s="148" t="s">
        <v>136</v>
      </c>
      <c r="BH1" s="148" t="s">
        <v>136</v>
      </c>
      <c r="BI1" s="148" t="s">
        <v>136</v>
      </c>
      <c r="BJ1" s="148" t="s">
        <v>137</v>
      </c>
      <c r="BK1" s="148" t="s">
        <v>137</v>
      </c>
      <c r="BL1" s="148" t="s">
        <v>137</v>
      </c>
      <c r="BM1" s="148" t="s">
        <v>137</v>
      </c>
      <c r="BN1" s="148" t="s">
        <v>137</v>
      </c>
      <c r="BO1" s="148" t="s">
        <v>137</v>
      </c>
      <c r="BP1" s="148" t="s">
        <v>137</v>
      </c>
      <c r="BQ1" s="148" t="s">
        <v>137</v>
      </c>
      <c r="BR1" s="148" t="s">
        <v>137</v>
      </c>
      <c r="BS1" s="148" t="s">
        <v>137</v>
      </c>
      <c r="BT1" s="148" t="s">
        <v>137</v>
      </c>
      <c r="BU1" s="148" t="s">
        <v>137</v>
      </c>
      <c r="BV1" s="148" t="s">
        <v>137</v>
      </c>
      <c r="BW1" s="148" t="s">
        <v>137</v>
      </c>
      <c r="BX1" s="148" t="s">
        <v>137</v>
      </c>
      <c r="BY1" s="148" t="s">
        <v>137</v>
      </c>
      <c r="BZ1" s="148" t="s">
        <v>137</v>
      </c>
      <c r="CA1" s="148" t="s">
        <v>137</v>
      </c>
      <c r="CB1" s="148" t="s">
        <v>137</v>
      </c>
      <c r="CC1" s="148" t="s">
        <v>137</v>
      </c>
      <c r="CD1" s="148" t="s">
        <v>137</v>
      </c>
      <c r="CE1" s="148" t="s">
        <v>137</v>
      </c>
      <c r="CF1" s="148" t="s">
        <v>137</v>
      </c>
      <c r="CG1" s="148" t="s">
        <v>137</v>
      </c>
      <c r="CH1" s="148" t="s">
        <v>137</v>
      </c>
      <c r="CI1" s="148" t="s">
        <v>137</v>
      </c>
      <c r="CJ1" s="148" t="s">
        <v>137</v>
      </c>
      <c r="CK1" s="148" t="s">
        <v>137</v>
      </c>
      <c r="CL1" s="148" t="s">
        <v>137</v>
      </c>
      <c r="CM1" s="148" t="s">
        <v>137</v>
      </c>
      <c r="CN1" s="148" t="s">
        <v>137</v>
      </c>
      <c r="CO1" s="148" t="s">
        <v>137</v>
      </c>
      <c r="CP1" s="148" t="s">
        <v>137</v>
      </c>
      <c r="CQ1" s="148" t="s">
        <v>137</v>
      </c>
      <c r="CR1" s="148" t="s">
        <v>137</v>
      </c>
      <c r="CS1" s="148" t="s">
        <v>137</v>
      </c>
      <c r="CT1" s="148" t="s">
        <v>137</v>
      </c>
      <c r="CU1" s="148" t="s">
        <v>137</v>
      </c>
      <c r="CV1" s="148" t="s">
        <v>137</v>
      </c>
      <c r="CW1" s="148" t="s">
        <v>137</v>
      </c>
      <c r="CX1" s="148" t="s">
        <v>137</v>
      </c>
      <c r="CY1" s="148" t="s">
        <v>137</v>
      </c>
    </row>
    <row r="2" spans="1:103" ht="10.5" hidden="1" customHeight="1">
      <c r="F2" s="148" t="s">
        <v>138</v>
      </c>
      <c r="G2" s="148" t="s">
        <v>139</v>
      </c>
      <c r="H2" s="148" t="s">
        <v>140</v>
      </c>
      <c r="I2" s="148" t="s">
        <v>141</v>
      </c>
      <c r="J2" s="148" t="s">
        <v>142</v>
      </c>
      <c r="K2" s="148" t="s">
        <v>143</v>
      </c>
      <c r="L2" s="148" t="s">
        <v>144</v>
      </c>
      <c r="M2" s="148" t="s">
        <v>138</v>
      </c>
      <c r="N2" s="148" t="s">
        <v>139</v>
      </c>
      <c r="O2" s="148" t="s">
        <v>140</v>
      </c>
      <c r="P2" s="148" t="s">
        <v>141</v>
      </c>
      <c r="Q2" s="148" t="s">
        <v>142</v>
      </c>
      <c r="R2" s="148" t="s">
        <v>143</v>
      </c>
      <c r="S2" s="148" t="s">
        <v>144</v>
      </c>
      <c r="T2" s="148" t="s">
        <v>138</v>
      </c>
      <c r="U2" s="148" t="s">
        <v>139</v>
      </c>
      <c r="V2" s="148" t="s">
        <v>140</v>
      </c>
      <c r="W2" s="148" t="s">
        <v>141</v>
      </c>
      <c r="X2" s="148" t="s">
        <v>142</v>
      </c>
      <c r="Y2" s="148" t="s">
        <v>143</v>
      </c>
      <c r="Z2" s="148" t="s">
        <v>144</v>
      </c>
      <c r="AA2" s="148" t="s">
        <v>138</v>
      </c>
      <c r="AB2" s="148" t="s">
        <v>139</v>
      </c>
      <c r="AC2" s="148" t="s">
        <v>140</v>
      </c>
      <c r="AD2" s="148" t="s">
        <v>141</v>
      </c>
      <c r="AE2" s="148" t="s">
        <v>142</v>
      </c>
      <c r="AF2" s="148" t="s">
        <v>143</v>
      </c>
      <c r="AG2" s="148" t="s">
        <v>144</v>
      </c>
      <c r="AH2" s="148" t="s">
        <v>138</v>
      </c>
      <c r="AI2" s="148" t="s">
        <v>139</v>
      </c>
      <c r="AJ2" s="148" t="s">
        <v>140</v>
      </c>
      <c r="AK2" s="148" t="s">
        <v>141</v>
      </c>
      <c r="AL2" s="148" t="s">
        <v>142</v>
      </c>
      <c r="AM2" s="148" t="s">
        <v>143</v>
      </c>
      <c r="AN2" s="148" t="s">
        <v>144</v>
      </c>
      <c r="AO2" s="148" t="s">
        <v>138</v>
      </c>
      <c r="AP2" s="148" t="s">
        <v>139</v>
      </c>
      <c r="AQ2" s="148" t="s">
        <v>140</v>
      </c>
      <c r="AR2" s="148" t="s">
        <v>141</v>
      </c>
      <c r="AS2" s="148" t="s">
        <v>142</v>
      </c>
      <c r="AT2" s="148" t="s">
        <v>143</v>
      </c>
      <c r="AU2" s="148" t="s">
        <v>144</v>
      </c>
      <c r="AV2" s="148" t="s">
        <v>138</v>
      </c>
      <c r="AW2" s="148" t="s">
        <v>139</v>
      </c>
      <c r="AX2" s="148" t="s">
        <v>140</v>
      </c>
      <c r="AY2" s="148" t="s">
        <v>141</v>
      </c>
      <c r="AZ2" s="148" t="s">
        <v>142</v>
      </c>
      <c r="BA2" s="148" t="s">
        <v>143</v>
      </c>
      <c r="BB2" s="148" t="s">
        <v>144</v>
      </c>
      <c r="BC2" s="148" t="s">
        <v>138</v>
      </c>
      <c r="BD2" s="148" t="s">
        <v>139</v>
      </c>
      <c r="BE2" s="148" t="s">
        <v>140</v>
      </c>
      <c r="BF2" s="148" t="s">
        <v>141</v>
      </c>
      <c r="BG2" s="148" t="s">
        <v>142</v>
      </c>
      <c r="BH2" s="148" t="s">
        <v>143</v>
      </c>
      <c r="BI2" s="148" t="s">
        <v>144</v>
      </c>
      <c r="BJ2" s="148" t="s">
        <v>138</v>
      </c>
      <c r="BK2" s="148" t="s">
        <v>139</v>
      </c>
      <c r="BL2" s="148" t="s">
        <v>140</v>
      </c>
      <c r="BM2" s="148" t="s">
        <v>141</v>
      </c>
      <c r="BN2" s="148" t="s">
        <v>142</v>
      </c>
      <c r="BO2" s="148" t="s">
        <v>143</v>
      </c>
      <c r="BP2" s="148" t="s">
        <v>144</v>
      </c>
      <c r="BQ2" s="148" t="s">
        <v>138</v>
      </c>
      <c r="BR2" s="148" t="s">
        <v>139</v>
      </c>
      <c r="BS2" s="148" t="s">
        <v>140</v>
      </c>
      <c r="BT2" s="148" t="s">
        <v>141</v>
      </c>
      <c r="BU2" s="148" t="s">
        <v>142</v>
      </c>
      <c r="BV2" s="148" t="s">
        <v>143</v>
      </c>
      <c r="BW2" s="148" t="s">
        <v>144</v>
      </c>
      <c r="BX2" s="148" t="s">
        <v>138</v>
      </c>
      <c r="BY2" s="148" t="s">
        <v>139</v>
      </c>
      <c r="BZ2" s="148" t="s">
        <v>140</v>
      </c>
      <c r="CA2" s="148" t="s">
        <v>141</v>
      </c>
      <c r="CB2" s="148" t="s">
        <v>142</v>
      </c>
      <c r="CC2" s="148" t="s">
        <v>143</v>
      </c>
      <c r="CD2" s="148" t="s">
        <v>144</v>
      </c>
      <c r="CE2" s="148" t="s">
        <v>138</v>
      </c>
      <c r="CF2" s="148" t="s">
        <v>139</v>
      </c>
      <c r="CG2" s="148" t="s">
        <v>140</v>
      </c>
      <c r="CH2" s="148" t="s">
        <v>141</v>
      </c>
      <c r="CI2" s="148" t="s">
        <v>142</v>
      </c>
      <c r="CJ2" s="148" t="s">
        <v>143</v>
      </c>
      <c r="CK2" s="148" t="s">
        <v>144</v>
      </c>
      <c r="CL2" s="148" t="s">
        <v>138</v>
      </c>
      <c r="CM2" s="148" t="s">
        <v>139</v>
      </c>
      <c r="CN2" s="148" t="s">
        <v>140</v>
      </c>
      <c r="CO2" s="148" t="s">
        <v>141</v>
      </c>
      <c r="CP2" s="148" t="s">
        <v>142</v>
      </c>
      <c r="CQ2" s="148" t="s">
        <v>143</v>
      </c>
      <c r="CR2" s="148" t="s">
        <v>144</v>
      </c>
      <c r="CS2" s="148" t="s">
        <v>138</v>
      </c>
      <c r="CT2" s="148" t="s">
        <v>139</v>
      </c>
      <c r="CU2" s="148" t="s">
        <v>140</v>
      </c>
      <c r="CV2" s="148" t="s">
        <v>141</v>
      </c>
      <c r="CW2" s="148" t="s">
        <v>142</v>
      </c>
      <c r="CX2" s="148" t="s">
        <v>143</v>
      </c>
      <c r="CY2" s="148" t="s">
        <v>144</v>
      </c>
    </row>
    <row r="3" spans="1:103" ht="10.5" hidden="1" customHeight="1">
      <c r="F3" s="158" t="s">
        <v>145</v>
      </c>
      <c r="G3" s="155" t="s">
        <v>146</v>
      </c>
      <c r="H3" s="155" t="s">
        <v>147</v>
      </c>
      <c r="I3" s="155" t="s">
        <v>148</v>
      </c>
      <c r="J3" s="155" t="s">
        <v>149</v>
      </c>
      <c r="K3" s="155" t="s">
        <v>150</v>
      </c>
      <c r="L3" s="155" t="s">
        <v>151</v>
      </c>
      <c r="M3" s="158" t="s">
        <v>152</v>
      </c>
      <c r="N3" s="155" t="s">
        <v>153</v>
      </c>
      <c r="O3" s="155" t="s">
        <v>154</v>
      </c>
      <c r="P3" s="155" t="s">
        <v>155</v>
      </c>
      <c r="Q3" s="155" t="s">
        <v>156</v>
      </c>
      <c r="R3" s="155" t="s">
        <v>157</v>
      </c>
      <c r="S3" s="155" t="s">
        <v>158</v>
      </c>
      <c r="T3" s="158" t="s">
        <v>159</v>
      </c>
      <c r="U3" s="155" t="s">
        <v>160</v>
      </c>
      <c r="V3" s="155" t="s">
        <v>161</v>
      </c>
      <c r="W3" s="155" t="s">
        <v>162</v>
      </c>
      <c r="X3" s="155" t="s">
        <v>163</v>
      </c>
      <c r="Y3" s="155" t="s">
        <v>164</v>
      </c>
      <c r="Z3" s="155" t="s">
        <v>165</v>
      </c>
      <c r="AA3" s="158" t="s">
        <v>166</v>
      </c>
      <c r="AB3" s="155" t="s">
        <v>167</v>
      </c>
      <c r="AC3" s="155" t="s">
        <v>168</v>
      </c>
      <c r="AD3" s="155" t="s">
        <v>169</v>
      </c>
      <c r="AE3" s="155" t="s">
        <v>170</v>
      </c>
      <c r="AF3" s="155" t="s">
        <v>171</v>
      </c>
      <c r="AG3" s="155" t="s">
        <v>172</v>
      </c>
      <c r="AH3" s="158" t="s">
        <v>173</v>
      </c>
      <c r="AI3" s="155" t="s">
        <v>174</v>
      </c>
      <c r="AJ3" s="155" t="s">
        <v>175</v>
      </c>
      <c r="AK3" s="155" t="s">
        <v>176</v>
      </c>
      <c r="AL3" s="155" t="s">
        <v>177</v>
      </c>
      <c r="AM3" s="155" t="s">
        <v>178</v>
      </c>
      <c r="AN3" s="155" t="s">
        <v>179</v>
      </c>
      <c r="AO3" s="158" t="s">
        <v>180</v>
      </c>
      <c r="AP3" s="155" t="s">
        <v>181</v>
      </c>
      <c r="AQ3" s="155" t="s">
        <v>182</v>
      </c>
      <c r="AR3" s="155" t="s">
        <v>183</v>
      </c>
      <c r="AS3" s="155" t="s">
        <v>184</v>
      </c>
      <c r="AT3" s="155" t="s">
        <v>185</v>
      </c>
      <c r="AU3" s="155" t="s">
        <v>186</v>
      </c>
      <c r="AV3" s="158" t="s">
        <v>187</v>
      </c>
      <c r="AW3" s="155" t="s">
        <v>188</v>
      </c>
      <c r="AX3" s="155" t="s">
        <v>189</v>
      </c>
      <c r="AY3" s="155" t="s">
        <v>190</v>
      </c>
      <c r="AZ3" s="155" t="s">
        <v>191</v>
      </c>
      <c r="BA3" s="155" t="s">
        <v>192</v>
      </c>
      <c r="BB3" s="155" t="s">
        <v>193</v>
      </c>
      <c r="BC3" s="158" t="s">
        <v>194</v>
      </c>
      <c r="BD3" s="155" t="s">
        <v>195</v>
      </c>
      <c r="BE3" s="155" t="s">
        <v>196</v>
      </c>
      <c r="BF3" s="155" t="s">
        <v>197</v>
      </c>
      <c r="BG3" s="155" t="s">
        <v>198</v>
      </c>
      <c r="BH3" s="155" t="s">
        <v>199</v>
      </c>
      <c r="BI3" s="155" t="s">
        <v>200</v>
      </c>
      <c r="BJ3" s="158" t="s">
        <v>201</v>
      </c>
      <c r="BK3" s="155" t="s">
        <v>202</v>
      </c>
      <c r="BL3" s="155" t="s">
        <v>203</v>
      </c>
      <c r="BM3" s="155" t="s">
        <v>204</v>
      </c>
      <c r="BN3" s="155" t="s">
        <v>205</v>
      </c>
      <c r="BO3" s="155" t="s">
        <v>206</v>
      </c>
      <c r="BP3" s="155" t="s">
        <v>207</v>
      </c>
      <c r="BQ3" s="158" t="s">
        <v>208</v>
      </c>
      <c r="BR3" s="155" t="s">
        <v>209</v>
      </c>
      <c r="BS3" s="155" t="s">
        <v>210</v>
      </c>
      <c r="BT3" s="155" t="s">
        <v>211</v>
      </c>
      <c r="BU3" s="155" t="s">
        <v>212</v>
      </c>
      <c r="BV3" s="155" t="s">
        <v>213</v>
      </c>
      <c r="BW3" s="155" t="s">
        <v>214</v>
      </c>
      <c r="BX3" s="158" t="s">
        <v>215</v>
      </c>
      <c r="BY3" s="155" t="s">
        <v>216</v>
      </c>
      <c r="BZ3" s="155" t="s">
        <v>217</v>
      </c>
      <c r="CA3" s="155" t="s">
        <v>218</v>
      </c>
      <c r="CB3" s="155" t="s">
        <v>219</v>
      </c>
      <c r="CC3" s="155" t="s">
        <v>220</v>
      </c>
      <c r="CD3" s="155" t="s">
        <v>221</v>
      </c>
      <c r="CE3" s="158" t="s">
        <v>222</v>
      </c>
      <c r="CF3" s="155" t="s">
        <v>223</v>
      </c>
      <c r="CG3" s="155" t="s">
        <v>224</v>
      </c>
      <c r="CH3" s="155" t="s">
        <v>225</v>
      </c>
      <c r="CI3" s="155" t="s">
        <v>226</v>
      </c>
      <c r="CJ3" s="155" t="s">
        <v>227</v>
      </c>
      <c r="CK3" s="155" t="s">
        <v>228</v>
      </c>
      <c r="CL3" s="158" t="s">
        <v>229</v>
      </c>
      <c r="CM3" s="155" t="s">
        <v>230</v>
      </c>
      <c r="CN3" s="155" t="s">
        <v>231</v>
      </c>
      <c r="CO3" s="155" t="s">
        <v>232</v>
      </c>
      <c r="CP3" s="155" t="s">
        <v>233</v>
      </c>
      <c r="CQ3" s="155" t="s">
        <v>234</v>
      </c>
      <c r="CR3" s="155" t="s">
        <v>235</v>
      </c>
      <c r="CS3" s="158" t="s">
        <v>236</v>
      </c>
      <c r="CT3" s="155" t="s">
        <v>237</v>
      </c>
      <c r="CU3" s="155" t="s">
        <v>238</v>
      </c>
      <c r="CV3" s="155" t="s">
        <v>239</v>
      </c>
      <c r="CW3" s="155" t="s">
        <v>240</v>
      </c>
      <c r="CX3" s="155" t="s">
        <v>241</v>
      </c>
      <c r="CY3" s="155" t="s">
        <v>242</v>
      </c>
    </row>
    <row r="4" spans="1:103" ht="10.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" hidden="1" customHeight="1">
      <c r="A5" s="85"/>
    </row>
    <row r="6" spans="1:103" ht="10.5" hidden="1" customHeight="1">
      <c r="A6" s="85"/>
    </row>
    <row r="7" spans="1:103" ht="6" customHeight="1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2" customHeight="1">
      <c r="A8" s="85"/>
      <c r="D8" s="84" t="s">
        <v>243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2" customHeight="1">
      <c r="D9" s="82" t="s">
        <v>244</v>
      </c>
    </row>
    <row r="10" spans="1:103" ht="12" customHeight="1">
      <c r="D10" s="81" t="str">
        <f>IF(ORG="","Не определено",ORG)</f>
        <v>АО "МАВ"</v>
      </c>
      <c r="CY10" s="80" t="s">
        <v>245</v>
      </c>
    </row>
    <row r="11" spans="1:103" ht="15" customHeight="1">
      <c r="D11" s="79" t="s">
        <v>246</v>
      </c>
      <c r="E11" s="70"/>
      <c r="F11" s="70"/>
      <c r="G11" s="70"/>
      <c r="H11" s="70"/>
      <c r="I11" s="70"/>
      <c r="J11" s="70"/>
      <c r="K11" s="70"/>
      <c r="L11" s="70"/>
      <c r="M11" s="204" t="s">
        <v>247</v>
      </c>
      <c r="N11" s="204"/>
      <c r="O11" s="204"/>
      <c r="P11" s="204"/>
      <c r="Q11" s="204"/>
      <c r="R11" s="204"/>
      <c r="S11" s="204"/>
      <c r="T11" s="70"/>
      <c r="U11" s="70"/>
      <c r="V11" s="70"/>
      <c r="W11" s="70"/>
      <c r="X11" s="70"/>
      <c r="Y11" s="70"/>
      <c r="Z11" s="70"/>
      <c r="AA11" s="204" t="s">
        <v>247</v>
      </c>
      <c r="AB11" s="204"/>
      <c r="AC11" s="204"/>
      <c r="AD11" s="204"/>
      <c r="AE11" s="204"/>
      <c r="AF11" s="204"/>
      <c r="AG11" s="204"/>
      <c r="AH11" s="70"/>
      <c r="AI11" s="70"/>
      <c r="AJ11" s="70"/>
      <c r="AK11" s="70"/>
      <c r="AL11" s="70"/>
      <c r="AM11" s="70"/>
      <c r="AN11" s="70"/>
      <c r="AO11" s="204" t="s">
        <v>247</v>
      </c>
      <c r="AP11" s="204"/>
      <c r="AQ11" s="204"/>
      <c r="AR11" s="204"/>
      <c r="AS11" s="204"/>
      <c r="AT11" s="204"/>
      <c r="AU11" s="204"/>
      <c r="AV11" s="70"/>
      <c r="AW11" s="70"/>
      <c r="AX11" s="70"/>
      <c r="AY11" s="70"/>
      <c r="AZ11" s="70"/>
      <c r="BA11" s="70"/>
      <c r="BB11" s="70"/>
      <c r="BC11" s="204" t="s">
        <v>247</v>
      </c>
      <c r="BD11" s="204"/>
      <c r="BE11" s="204"/>
      <c r="BF11" s="204"/>
      <c r="BG11" s="204"/>
      <c r="BH11" s="204"/>
      <c r="BI11" s="204"/>
      <c r="BJ11" s="70"/>
      <c r="BK11" s="70"/>
      <c r="BL11" s="70"/>
      <c r="BM11" s="70"/>
      <c r="BN11" s="70"/>
      <c r="BO11" s="70"/>
      <c r="BP11" s="70"/>
      <c r="BQ11" s="204" t="s">
        <v>247</v>
      </c>
      <c r="BR11" s="204"/>
      <c r="BS11" s="204"/>
      <c r="BT11" s="204"/>
      <c r="BU11" s="204"/>
      <c r="BV11" s="204"/>
      <c r="BW11" s="204"/>
      <c r="BX11" s="70"/>
      <c r="BY11" s="70"/>
      <c r="BZ11" s="70"/>
      <c r="CA11" s="70"/>
      <c r="CB11" s="70"/>
      <c r="CC11" s="70"/>
      <c r="CD11" s="70"/>
      <c r="CE11" s="204" t="s">
        <v>247</v>
      </c>
      <c r="CF11" s="204"/>
      <c r="CG11" s="204"/>
      <c r="CH11" s="204"/>
      <c r="CI11" s="204"/>
      <c r="CJ11" s="204"/>
      <c r="CK11" s="204"/>
      <c r="CS11" s="204" t="s">
        <v>247</v>
      </c>
      <c r="CT11" s="204"/>
      <c r="CU11" s="204"/>
      <c r="CV11" s="204"/>
      <c r="CW11" s="204"/>
      <c r="CX11" s="204"/>
      <c r="CY11" s="204"/>
    </row>
    <row r="12" spans="1:103" s="172" customFormat="1" ht="12" customHeight="1">
      <c r="C12" s="78"/>
      <c r="D12" s="208" t="s">
        <v>248</v>
      </c>
      <c r="E12" s="204" t="s">
        <v>249</v>
      </c>
      <c r="F12" s="207" t="s">
        <v>250</v>
      </c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 t="s">
        <v>251</v>
      </c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 t="s">
        <v>252</v>
      </c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 t="s">
        <v>252</v>
      </c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5" t="s">
        <v>253</v>
      </c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 t="s">
        <v>253</v>
      </c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 t="s">
        <v>253</v>
      </c>
      <c r="CM12" s="205"/>
      <c r="CN12" s="205"/>
      <c r="CO12" s="205"/>
      <c r="CP12" s="205"/>
      <c r="CQ12" s="205"/>
      <c r="CR12" s="205"/>
      <c r="CS12" s="206"/>
      <c r="CT12" s="206"/>
      <c r="CU12" s="206"/>
      <c r="CV12" s="206"/>
      <c r="CW12" s="206"/>
      <c r="CX12" s="206"/>
      <c r="CY12" s="206"/>
    </row>
    <row r="13" spans="1:103" s="172" customFormat="1" ht="45" customHeight="1">
      <c r="C13" s="78"/>
      <c r="D13" s="208"/>
      <c r="E13" s="204"/>
      <c r="F13" s="210" t="s">
        <v>254</v>
      </c>
      <c r="G13" s="210"/>
      <c r="H13" s="210"/>
      <c r="I13" s="210"/>
      <c r="J13" s="210"/>
      <c r="K13" s="210"/>
      <c r="L13" s="210"/>
      <c r="M13" s="204" t="s">
        <v>255</v>
      </c>
      <c r="N13" s="204"/>
      <c r="O13" s="204"/>
      <c r="P13" s="204"/>
      <c r="Q13" s="204"/>
      <c r="R13" s="204"/>
      <c r="S13" s="204"/>
      <c r="T13" s="204" t="s">
        <v>254</v>
      </c>
      <c r="U13" s="204"/>
      <c r="V13" s="204"/>
      <c r="W13" s="204"/>
      <c r="X13" s="204"/>
      <c r="Y13" s="204"/>
      <c r="Z13" s="204"/>
      <c r="AA13" s="204" t="s">
        <v>255</v>
      </c>
      <c r="AB13" s="204"/>
      <c r="AC13" s="204"/>
      <c r="AD13" s="204"/>
      <c r="AE13" s="204"/>
      <c r="AF13" s="204"/>
      <c r="AG13" s="204"/>
      <c r="AH13" s="204" t="s">
        <v>256</v>
      </c>
      <c r="AI13" s="204"/>
      <c r="AJ13" s="204"/>
      <c r="AK13" s="204"/>
      <c r="AL13" s="204"/>
      <c r="AM13" s="204"/>
      <c r="AN13" s="204"/>
      <c r="AO13" s="204" t="s">
        <v>257</v>
      </c>
      <c r="AP13" s="204"/>
      <c r="AQ13" s="204"/>
      <c r="AR13" s="204"/>
      <c r="AS13" s="204"/>
      <c r="AT13" s="204"/>
      <c r="AU13" s="204"/>
      <c r="AV13" s="204" t="s">
        <v>258</v>
      </c>
      <c r="AW13" s="204"/>
      <c r="AX13" s="204"/>
      <c r="AY13" s="204"/>
      <c r="AZ13" s="204"/>
      <c r="BA13" s="204"/>
      <c r="BB13" s="204"/>
      <c r="BC13" s="204" t="s">
        <v>259</v>
      </c>
      <c r="BD13" s="204"/>
      <c r="BE13" s="204"/>
      <c r="BF13" s="204"/>
      <c r="BG13" s="204"/>
      <c r="BH13" s="204"/>
      <c r="BI13" s="204"/>
      <c r="BJ13" s="204" t="s">
        <v>256</v>
      </c>
      <c r="BK13" s="204"/>
      <c r="BL13" s="204"/>
      <c r="BM13" s="204"/>
      <c r="BN13" s="204"/>
      <c r="BO13" s="204"/>
      <c r="BP13" s="204"/>
      <c r="BQ13" s="204" t="s">
        <v>257</v>
      </c>
      <c r="BR13" s="204"/>
      <c r="BS13" s="204"/>
      <c r="BT13" s="204"/>
      <c r="BU13" s="204"/>
      <c r="BV13" s="204"/>
      <c r="BW13" s="204"/>
      <c r="BX13" s="204" t="s">
        <v>258</v>
      </c>
      <c r="BY13" s="204"/>
      <c r="BZ13" s="204"/>
      <c r="CA13" s="204"/>
      <c r="CB13" s="204"/>
      <c r="CC13" s="204"/>
      <c r="CD13" s="204"/>
      <c r="CE13" s="204" t="s">
        <v>259</v>
      </c>
      <c r="CF13" s="204"/>
      <c r="CG13" s="204"/>
      <c r="CH13" s="204"/>
      <c r="CI13" s="204"/>
      <c r="CJ13" s="204"/>
      <c r="CK13" s="204"/>
      <c r="CL13" s="204" t="s">
        <v>260</v>
      </c>
      <c r="CM13" s="204"/>
      <c r="CN13" s="204"/>
      <c r="CO13" s="204"/>
      <c r="CP13" s="204"/>
      <c r="CQ13" s="204"/>
      <c r="CR13" s="204"/>
      <c r="CS13" s="204" t="s">
        <v>261</v>
      </c>
      <c r="CT13" s="204"/>
      <c r="CU13" s="204"/>
      <c r="CV13" s="204"/>
      <c r="CW13" s="204"/>
      <c r="CX13" s="204"/>
      <c r="CY13" s="204"/>
    </row>
    <row r="14" spans="1:103" s="172" customFormat="1" ht="12" customHeight="1">
      <c r="C14" s="78"/>
      <c r="D14" s="208"/>
      <c r="E14" s="209"/>
      <c r="F14" s="204" t="s">
        <v>262</v>
      </c>
      <c r="G14" s="204" t="s">
        <v>263</v>
      </c>
      <c r="H14" s="204"/>
      <c r="I14" s="204"/>
      <c r="J14" s="204"/>
      <c r="K14" s="204"/>
      <c r="L14" s="204"/>
      <c r="M14" s="204" t="s">
        <v>262</v>
      </c>
      <c r="N14" s="204" t="s">
        <v>263</v>
      </c>
      <c r="O14" s="204"/>
      <c r="P14" s="204"/>
      <c r="Q14" s="204"/>
      <c r="R14" s="204"/>
      <c r="S14" s="204"/>
      <c r="T14" s="204" t="s">
        <v>262</v>
      </c>
      <c r="U14" s="204" t="s">
        <v>263</v>
      </c>
      <c r="V14" s="204"/>
      <c r="W14" s="204"/>
      <c r="X14" s="204"/>
      <c r="Y14" s="204"/>
      <c r="Z14" s="204"/>
      <c r="AA14" s="204" t="s">
        <v>262</v>
      </c>
      <c r="AB14" s="204" t="s">
        <v>263</v>
      </c>
      <c r="AC14" s="204"/>
      <c r="AD14" s="204"/>
      <c r="AE14" s="204"/>
      <c r="AF14" s="204"/>
      <c r="AG14" s="204"/>
      <c r="AH14" s="204" t="s">
        <v>262</v>
      </c>
      <c r="AI14" s="204" t="s">
        <v>263</v>
      </c>
      <c r="AJ14" s="204"/>
      <c r="AK14" s="204"/>
      <c r="AL14" s="204"/>
      <c r="AM14" s="204"/>
      <c r="AN14" s="204"/>
      <c r="AO14" s="204" t="s">
        <v>262</v>
      </c>
      <c r="AP14" s="204" t="s">
        <v>263</v>
      </c>
      <c r="AQ14" s="204"/>
      <c r="AR14" s="204"/>
      <c r="AS14" s="204"/>
      <c r="AT14" s="204"/>
      <c r="AU14" s="204"/>
      <c r="AV14" s="204" t="s">
        <v>262</v>
      </c>
      <c r="AW14" s="204" t="s">
        <v>263</v>
      </c>
      <c r="AX14" s="204"/>
      <c r="AY14" s="204"/>
      <c r="AZ14" s="204"/>
      <c r="BA14" s="204"/>
      <c r="BB14" s="204"/>
      <c r="BC14" s="204" t="s">
        <v>262</v>
      </c>
      <c r="BD14" s="204" t="s">
        <v>263</v>
      </c>
      <c r="BE14" s="204"/>
      <c r="BF14" s="204"/>
      <c r="BG14" s="204"/>
      <c r="BH14" s="204"/>
      <c r="BI14" s="204"/>
      <c r="BJ14" s="204" t="s">
        <v>262</v>
      </c>
      <c r="BK14" s="204" t="s">
        <v>263</v>
      </c>
      <c r="BL14" s="204"/>
      <c r="BM14" s="204"/>
      <c r="BN14" s="204"/>
      <c r="BO14" s="204"/>
      <c r="BP14" s="204"/>
      <c r="BQ14" s="204" t="s">
        <v>262</v>
      </c>
      <c r="BR14" s="204" t="s">
        <v>263</v>
      </c>
      <c r="BS14" s="204"/>
      <c r="BT14" s="204"/>
      <c r="BU14" s="204"/>
      <c r="BV14" s="204"/>
      <c r="BW14" s="204"/>
      <c r="BX14" s="204" t="s">
        <v>262</v>
      </c>
      <c r="BY14" s="204" t="s">
        <v>263</v>
      </c>
      <c r="BZ14" s="204"/>
      <c r="CA14" s="204"/>
      <c r="CB14" s="204"/>
      <c r="CC14" s="204"/>
      <c r="CD14" s="204"/>
      <c r="CE14" s="204" t="s">
        <v>262</v>
      </c>
      <c r="CF14" s="204" t="s">
        <v>263</v>
      </c>
      <c r="CG14" s="204"/>
      <c r="CH14" s="204"/>
      <c r="CI14" s="204"/>
      <c r="CJ14" s="204"/>
      <c r="CK14" s="204"/>
      <c r="CL14" s="204" t="s">
        <v>262</v>
      </c>
      <c r="CM14" s="204" t="s">
        <v>263</v>
      </c>
      <c r="CN14" s="204"/>
      <c r="CO14" s="204"/>
      <c r="CP14" s="204"/>
      <c r="CQ14" s="204"/>
      <c r="CR14" s="204"/>
      <c r="CS14" s="204" t="s">
        <v>262</v>
      </c>
      <c r="CT14" s="204" t="s">
        <v>263</v>
      </c>
      <c r="CU14" s="204"/>
      <c r="CV14" s="204"/>
      <c r="CW14" s="204"/>
      <c r="CX14" s="204"/>
      <c r="CY14" s="204"/>
    </row>
    <row r="15" spans="1:103" s="172" customFormat="1" ht="12" customHeight="1">
      <c r="C15" s="78"/>
      <c r="D15" s="208"/>
      <c r="E15" s="209"/>
      <c r="F15" s="204"/>
      <c r="G15" s="77" t="s">
        <v>264</v>
      </c>
      <c r="H15" s="77" t="s">
        <v>265</v>
      </c>
      <c r="I15" s="77" t="s">
        <v>266</v>
      </c>
      <c r="J15" s="77" t="s">
        <v>267</v>
      </c>
      <c r="K15" s="77" t="s">
        <v>268</v>
      </c>
      <c r="L15" s="77" t="s">
        <v>269</v>
      </c>
      <c r="M15" s="204"/>
      <c r="N15" s="77" t="s">
        <v>264</v>
      </c>
      <c r="O15" s="77" t="s">
        <v>265</v>
      </c>
      <c r="P15" s="77" t="s">
        <v>266</v>
      </c>
      <c r="Q15" s="77" t="s">
        <v>267</v>
      </c>
      <c r="R15" s="77" t="s">
        <v>268</v>
      </c>
      <c r="S15" s="77" t="s">
        <v>269</v>
      </c>
      <c r="T15" s="204"/>
      <c r="U15" s="77" t="s">
        <v>264</v>
      </c>
      <c r="V15" s="77" t="s">
        <v>265</v>
      </c>
      <c r="W15" s="77" t="s">
        <v>266</v>
      </c>
      <c r="X15" s="77" t="s">
        <v>267</v>
      </c>
      <c r="Y15" s="77" t="s">
        <v>268</v>
      </c>
      <c r="Z15" s="77" t="s">
        <v>269</v>
      </c>
      <c r="AA15" s="204"/>
      <c r="AB15" s="77" t="s">
        <v>264</v>
      </c>
      <c r="AC15" s="77" t="s">
        <v>265</v>
      </c>
      <c r="AD15" s="77" t="s">
        <v>266</v>
      </c>
      <c r="AE15" s="77" t="s">
        <v>267</v>
      </c>
      <c r="AF15" s="77" t="s">
        <v>268</v>
      </c>
      <c r="AG15" s="77" t="s">
        <v>269</v>
      </c>
      <c r="AH15" s="204"/>
      <c r="AI15" s="77" t="s">
        <v>264</v>
      </c>
      <c r="AJ15" s="77" t="s">
        <v>265</v>
      </c>
      <c r="AK15" s="77" t="s">
        <v>266</v>
      </c>
      <c r="AL15" s="77" t="s">
        <v>267</v>
      </c>
      <c r="AM15" s="77" t="s">
        <v>268</v>
      </c>
      <c r="AN15" s="77" t="s">
        <v>269</v>
      </c>
      <c r="AO15" s="204"/>
      <c r="AP15" s="77" t="s">
        <v>264</v>
      </c>
      <c r="AQ15" s="77" t="s">
        <v>265</v>
      </c>
      <c r="AR15" s="77" t="s">
        <v>266</v>
      </c>
      <c r="AS15" s="77" t="s">
        <v>267</v>
      </c>
      <c r="AT15" s="77" t="s">
        <v>268</v>
      </c>
      <c r="AU15" s="77" t="s">
        <v>269</v>
      </c>
      <c r="AV15" s="204"/>
      <c r="AW15" s="77" t="s">
        <v>264</v>
      </c>
      <c r="AX15" s="77" t="s">
        <v>265</v>
      </c>
      <c r="AY15" s="77" t="s">
        <v>266</v>
      </c>
      <c r="AZ15" s="77" t="s">
        <v>267</v>
      </c>
      <c r="BA15" s="77" t="s">
        <v>268</v>
      </c>
      <c r="BB15" s="77" t="s">
        <v>269</v>
      </c>
      <c r="BC15" s="204"/>
      <c r="BD15" s="77" t="s">
        <v>264</v>
      </c>
      <c r="BE15" s="77" t="s">
        <v>265</v>
      </c>
      <c r="BF15" s="77" t="s">
        <v>266</v>
      </c>
      <c r="BG15" s="77" t="s">
        <v>267</v>
      </c>
      <c r="BH15" s="77" t="s">
        <v>268</v>
      </c>
      <c r="BI15" s="77" t="s">
        <v>269</v>
      </c>
      <c r="BJ15" s="204"/>
      <c r="BK15" s="77" t="s">
        <v>264</v>
      </c>
      <c r="BL15" s="77" t="s">
        <v>265</v>
      </c>
      <c r="BM15" s="77" t="s">
        <v>266</v>
      </c>
      <c r="BN15" s="77" t="s">
        <v>267</v>
      </c>
      <c r="BO15" s="77" t="s">
        <v>268</v>
      </c>
      <c r="BP15" s="77" t="s">
        <v>269</v>
      </c>
      <c r="BQ15" s="204"/>
      <c r="BR15" s="77" t="s">
        <v>264</v>
      </c>
      <c r="BS15" s="77" t="s">
        <v>265</v>
      </c>
      <c r="BT15" s="77" t="s">
        <v>266</v>
      </c>
      <c r="BU15" s="77" t="s">
        <v>267</v>
      </c>
      <c r="BV15" s="77" t="s">
        <v>268</v>
      </c>
      <c r="BW15" s="77" t="s">
        <v>269</v>
      </c>
      <c r="BX15" s="204"/>
      <c r="BY15" s="77" t="s">
        <v>264</v>
      </c>
      <c r="BZ15" s="77" t="s">
        <v>265</v>
      </c>
      <c r="CA15" s="77" t="s">
        <v>266</v>
      </c>
      <c r="CB15" s="77" t="s">
        <v>267</v>
      </c>
      <c r="CC15" s="77" t="s">
        <v>268</v>
      </c>
      <c r="CD15" s="77" t="s">
        <v>269</v>
      </c>
      <c r="CE15" s="204"/>
      <c r="CF15" s="77" t="s">
        <v>264</v>
      </c>
      <c r="CG15" s="77" t="s">
        <v>265</v>
      </c>
      <c r="CH15" s="77" t="s">
        <v>266</v>
      </c>
      <c r="CI15" s="77" t="s">
        <v>267</v>
      </c>
      <c r="CJ15" s="77" t="s">
        <v>268</v>
      </c>
      <c r="CK15" s="77" t="s">
        <v>269</v>
      </c>
      <c r="CL15" s="204"/>
      <c r="CM15" s="77" t="s">
        <v>264</v>
      </c>
      <c r="CN15" s="77" t="s">
        <v>265</v>
      </c>
      <c r="CO15" s="77" t="s">
        <v>266</v>
      </c>
      <c r="CP15" s="77" t="s">
        <v>267</v>
      </c>
      <c r="CQ15" s="77" t="s">
        <v>268</v>
      </c>
      <c r="CR15" s="77" t="s">
        <v>269</v>
      </c>
      <c r="CS15" s="204"/>
      <c r="CT15" s="77" t="s">
        <v>264</v>
      </c>
      <c r="CU15" s="77" t="s">
        <v>265</v>
      </c>
      <c r="CV15" s="77" t="s">
        <v>266</v>
      </c>
      <c r="CW15" s="77" t="s">
        <v>267</v>
      </c>
      <c r="CX15" s="77" t="s">
        <v>268</v>
      </c>
      <c r="CY15" s="77" t="s">
        <v>269</v>
      </c>
    </row>
    <row r="16" spans="1:103" s="172" customFormat="1" ht="12" customHeight="1">
      <c r="C16" s="78"/>
      <c r="D16" s="208"/>
      <c r="E16" s="209"/>
      <c r="F16" s="77" t="s">
        <v>270</v>
      </c>
      <c r="G16" s="77" t="s">
        <v>270</v>
      </c>
      <c r="H16" s="77" t="s">
        <v>270</v>
      </c>
      <c r="I16" s="77" t="s">
        <v>270</v>
      </c>
      <c r="J16" s="77" t="s">
        <v>270</v>
      </c>
      <c r="K16" s="77" t="s">
        <v>270</v>
      </c>
      <c r="L16" s="77" t="s">
        <v>270</v>
      </c>
      <c r="M16" s="77" t="s">
        <v>271</v>
      </c>
      <c r="N16" s="77" t="s">
        <v>271</v>
      </c>
      <c r="O16" s="77" t="s">
        <v>271</v>
      </c>
      <c r="P16" s="77" t="s">
        <v>271</v>
      </c>
      <c r="Q16" s="77" t="s">
        <v>271</v>
      </c>
      <c r="R16" s="77" t="s">
        <v>271</v>
      </c>
      <c r="S16" s="77" t="s">
        <v>271</v>
      </c>
      <c r="T16" s="77" t="s">
        <v>270</v>
      </c>
      <c r="U16" s="77" t="s">
        <v>270</v>
      </c>
      <c r="V16" s="77" t="s">
        <v>270</v>
      </c>
      <c r="W16" s="77" t="s">
        <v>270</v>
      </c>
      <c r="X16" s="77" t="s">
        <v>270</v>
      </c>
      <c r="Y16" s="77" t="s">
        <v>270</v>
      </c>
      <c r="Z16" s="77" t="s">
        <v>270</v>
      </c>
      <c r="AA16" s="77" t="s">
        <v>271</v>
      </c>
      <c r="AB16" s="77" t="s">
        <v>271</v>
      </c>
      <c r="AC16" s="77" t="s">
        <v>271</v>
      </c>
      <c r="AD16" s="77" t="s">
        <v>271</v>
      </c>
      <c r="AE16" s="77" t="s">
        <v>271</v>
      </c>
      <c r="AF16" s="77" t="s">
        <v>271</v>
      </c>
      <c r="AG16" s="77" t="s">
        <v>271</v>
      </c>
      <c r="AH16" s="77" t="s">
        <v>270</v>
      </c>
      <c r="AI16" s="77" t="s">
        <v>270</v>
      </c>
      <c r="AJ16" s="77" t="s">
        <v>270</v>
      </c>
      <c r="AK16" s="77" t="s">
        <v>270</v>
      </c>
      <c r="AL16" s="77" t="s">
        <v>270</v>
      </c>
      <c r="AM16" s="77" t="s">
        <v>270</v>
      </c>
      <c r="AN16" s="77" t="s">
        <v>270</v>
      </c>
      <c r="AO16" s="77" t="s">
        <v>271</v>
      </c>
      <c r="AP16" s="77" t="s">
        <v>271</v>
      </c>
      <c r="AQ16" s="77" t="s">
        <v>271</v>
      </c>
      <c r="AR16" s="77" t="s">
        <v>271</v>
      </c>
      <c r="AS16" s="77" t="s">
        <v>271</v>
      </c>
      <c r="AT16" s="77" t="s">
        <v>271</v>
      </c>
      <c r="AU16" s="77" t="s">
        <v>271</v>
      </c>
      <c r="AV16" s="77" t="s">
        <v>272</v>
      </c>
      <c r="AW16" s="77" t="s">
        <v>272</v>
      </c>
      <c r="AX16" s="77" t="s">
        <v>272</v>
      </c>
      <c r="AY16" s="77" t="s">
        <v>272</v>
      </c>
      <c r="AZ16" s="77" t="s">
        <v>272</v>
      </c>
      <c r="BA16" s="77" t="s">
        <v>272</v>
      </c>
      <c r="BB16" s="77" t="s">
        <v>272</v>
      </c>
      <c r="BC16" s="77" t="s">
        <v>271</v>
      </c>
      <c r="BD16" s="77" t="s">
        <v>271</v>
      </c>
      <c r="BE16" s="77" t="s">
        <v>271</v>
      </c>
      <c r="BF16" s="77" t="s">
        <v>271</v>
      </c>
      <c r="BG16" s="77" t="s">
        <v>271</v>
      </c>
      <c r="BH16" s="77" t="s">
        <v>271</v>
      </c>
      <c r="BI16" s="77" t="s">
        <v>271</v>
      </c>
      <c r="BJ16" s="77" t="s">
        <v>270</v>
      </c>
      <c r="BK16" s="77" t="s">
        <v>270</v>
      </c>
      <c r="BL16" s="77" t="s">
        <v>270</v>
      </c>
      <c r="BM16" s="77" t="s">
        <v>270</v>
      </c>
      <c r="BN16" s="77" t="s">
        <v>270</v>
      </c>
      <c r="BO16" s="77" t="s">
        <v>270</v>
      </c>
      <c r="BP16" s="77" t="s">
        <v>270</v>
      </c>
      <c r="BQ16" s="77" t="s">
        <v>271</v>
      </c>
      <c r="BR16" s="77" t="s">
        <v>271</v>
      </c>
      <c r="BS16" s="77" t="s">
        <v>271</v>
      </c>
      <c r="BT16" s="77" t="s">
        <v>271</v>
      </c>
      <c r="BU16" s="77" t="s">
        <v>271</v>
      </c>
      <c r="BV16" s="77" t="s">
        <v>271</v>
      </c>
      <c r="BW16" s="77" t="s">
        <v>271</v>
      </c>
      <c r="BX16" s="77" t="s">
        <v>272</v>
      </c>
      <c r="BY16" s="77" t="s">
        <v>272</v>
      </c>
      <c r="BZ16" s="77" t="s">
        <v>272</v>
      </c>
      <c r="CA16" s="77" t="s">
        <v>272</v>
      </c>
      <c r="CB16" s="77" t="s">
        <v>272</v>
      </c>
      <c r="CC16" s="77" t="s">
        <v>272</v>
      </c>
      <c r="CD16" s="77" t="s">
        <v>272</v>
      </c>
      <c r="CE16" s="77" t="s">
        <v>271</v>
      </c>
      <c r="CF16" s="77" t="s">
        <v>271</v>
      </c>
      <c r="CG16" s="77" t="s">
        <v>271</v>
      </c>
      <c r="CH16" s="77" t="s">
        <v>271</v>
      </c>
      <c r="CI16" s="77" t="s">
        <v>271</v>
      </c>
      <c r="CJ16" s="77" t="s">
        <v>271</v>
      </c>
      <c r="CK16" s="77" t="s">
        <v>271</v>
      </c>
      <c r="CL16" s="77" t="s">
        <v>272</v>
      </c>
      <c r="CM16" s="77" t="s">
        <v>272</v>
      </c>
      <c r="CN16" s="77" t="s">
        <v>272</v>
      </c>
      <c r="CO16" s="77" t="s">
        <v>272</v>
      </c>
      <c r="CP16" s="77" t="s">
        <v>272</v>
      </c>
      <c r="CQ16" s="77" t="s">
        <v>272</v>
      </c>
      <c r="CR16" s="77" t="s">
        <v>272</v>
      </c>
      <c r="CS16" s="77" t="s">
        <v>271</v>
      </c>
      <c r="CT16" s="77" t="s">
        <v>271</v>
      </c>
      <c r="CU16" s="77" t="s">
        <v>271</v>
      </c>
      <c r="CV16" s="77" t="s">
        <v>271</v>
      </c>
      <c r="CW16" s="77" t="s">
        <v>271</v>
      </c>
      <c r="CX16" s="77" t="s">
        <v>271</v>
      </c>
      <c r="CY16" s="77" t="s">
        <v>271</v>
      </c>
    </row>
    <row r="17" spans="3:103" ht="12" customHeight="1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73" customFormat="1" ht="45" customHeight="1">
      <c r="C18" s="64"/>
      <c r="D18" s="63" t="s">
        <v>273</v>
      </c>
      <c r="E18" s="62" t="s">
        <v>274</v>
      </c>
      <c r="F18" s="61">
        <f t="shared" ref="F18:F49" si="0">SUM(G18:L18)</f>
        <v>215.43484000000001</v>
      </c>
      <c r="G18" s="61">
        <f t="shared" ref="G18:L18" si="1">SUM(G19,G37,G55)</f>
        <v>0</v>
      </c>
      <c r="H18" s="61">
        <f t="shared" si="1"/>
        <v>34.258800000000001</v>
      </c>
      <c r="I18" s="61">
        <f t="shared" si="1"/>
        <v>0</v>
      </c>
      <c r="J18" s="61">
        <f t="shared" si="1"/>
        <v>181.17604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1929.2668899999999</v>
      </c>
      <c r="N18" s="61">
        <f t="shared" ref="N18:S18" si="3">SUM(N19,N37,N55)</f>
        <v>0</v>
      </c>
      <c r="O18" s="61">
        <f t="shared" si="3"/>
        <v>285.48172999999997</v>
      </c>
      <c r="P18" s="61">
        <f t="shared" si="3"/>
        <v>0</v>
      </c>
      <c r="Q18" s="61">
        <f t="shared" si="3"/>
        <v>1643.7851599999999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187.46439000000001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187.46439000000001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1410.16012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1410.16012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36.9285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36.9285</v>
      </c>
      <c r="BP18" s="61">
        <f t="shared" si="17"/>
        <v>0</v>
      </c>
      <c r="BQ18" s="61">
        <f t="shared" ref="BQ18:BQ49" si="18">SUM(BR18:BW18)</f>
        <v>235.81397999999999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235.81397999999999</v>
      </c>
      <c r="BW18" s="61">
        <f t="shared" si="19"/>
        <v>0</v>
      </c>
      <c r="BX18" s="61">
        <f t="shared" ref="BX18:BX49" si="20">SUM(BY18:CD18)</f>
        <v>112.55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112.55</v>
      </c>
      <c r="CD18" s="61">
        <f t="shared" si="21"/>
        <v>0</v>
      </c>
      <c r="CE18" s="61">
        <f t="shared" ref="CE18:CE49" si="22">SUM(CF18:CK18)</f>
        <v>34.808570000000003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34.808570000000003</v>
      </c>
      <c r="CK18" s="61">
        <f t="shared" si="23"/>
        <v>0</v>
      </c>
      <c r="CL18" s="61">
        <f t="shared" ref="CL18:CL49" si="24">SUM(CM18:CR18)</f>
        <v>119.42999999999999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119.42999999999999</v>
      </c>
      <c r="CR18" s="61">
        <f t="shared" si="25"/>
        <v>0</v>
      </c>
      <c r="CS18" s="61">
        <f t="shared" ref="CS18:CS49" si="26">SUM(CT18:CY18)</f>
        <v>18.14386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18.14386</v>
      </c>
      <c r="CY18" s="61">
        <f t="shared" si="27"/>
        <v>0</v>
      </c>
    </row>
    <row r="19" spans="3:103" ht="24" customHeight="1">
      <c r="C19" s="70"/>
      <c r="D19" s="74" t="s">
        <v>275</v>
      </c>
      <c r="E19" s="73" t="s">
        <v>276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" customHeight="1">
      <c r="C20" s="70"/>
      <c r="D20" s="71" t="s">
        <v>277</v>
      </c>
      <c r="E20" s="68" t="s">
        <v>278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2" customHeight="1">
      <c r="C21" s="70"/>
      <c r="D21" s="72" t="s">
        <v>279</v>
      </c>
      <c r="E21" s="68" t="s">
        <v>280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2" customHeight="1">
      <c r="C22" s="70"/>
      <c r="D22" s="72" t="s">
        <v>281</v>
      </c>
      <c r="E22" s="68" t="s">
        <v>282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2" customHeight="1">
      <c r="C23" s="70"/>
      <c r="D23" s="72" t="s">
        <v>283</v>
      </c>
      <c r="E23" s="68" t="s">
        <v>284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2" customHeight="1">
      <c r="C24" s="70"/>
      <c r="D24" s="72" t="s">
        <v>285</v>
      </c>
      <c r="E24" s="68" t="s">
        <v>286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2" customHeight="1">
      <c r="C25" s="70"/>
      <c r="D25" s="72" t="s">
        <v>287</v>
      </c>
      <c r="E25" s="68" t="s">
        <v>288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2" customHeight="1">
      <c r="C26" s="70"/>
      <c r="D26" s="72" t="s">
        <v>289</v>
      </c>
      <c r="E26" s="68" t="s">
        <v>290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2" customHeight="1">
      <c r="C27" s="70"/>
      <c r="D27" s="72" t="s">
        <v>291</v>
      </c>
      <c r="E27" s="68" t="s">
        <v>292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2" customHeight="1">
      <c r="C28" s="70"/>
      <c r="D28" s="72" t="s">
        <v>293</v>
      </c>
      <c r="E28" s="68" t="s">
        <v>294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2" customHeight="1">
      <c r="C29" s="70"/>
      <c r="D29" s="72" t="s">
        <v>295</v>
      </c>
      <c r="E29" s="68" t="s">
        <v>296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2" customHeight="1">
      <c r="C30" s="70"/>
      <c r="D30" s="71" t="s">
        <v>297</v>
      </c>
      <c r="E30" s="68" t="s">
        <v>298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2" customHeight="1">
      <c r="C31" s="70"/>
      <c r="D31" s="71" t="s">
        <v>299</v>
      </c>
      <c r="E31" s="68" t="s">
        <v>300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2" customHeight="1">
      <c r="C32" s="70"/>
      <c r="D32" s="71" t="s">
        <v>301</v>
      </c>
      <c r="E32" s="68" t="s">
        <v>302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2" customHeight="1">
      <c r="C33" s="70"/>
      <c r="D33" s="71" t="s">
        <v>303</v>
      </c>
      <c r="E33" s="68" t="s">
        <v>304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2" customHeight="1">
      <c r="C34" s="70"/>
      <c r="D34" s="71" t="s">
        <v>305</v>
      </c>
      <c r="E34" s="68" t="s">
        <v>306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2" customHeight="1">
      <c r="C35" s="70"/>
      <c r="D35" s="71" t="s">
        <v>307</v>
      </c>
      <c r="E35" s="68" t="s">
        <v>308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2" customHeight="1">
      <c r="C36" s="70"/>
      <c r="D36" s="71" t="s">
        <v>309</v>
      </c>
      <c r="E36" s="68" t="s">
        <v>310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" customHeight="1">
      <c r="C37" s="70"/>
      <c r="D37" s="74" t="s">
        <v>311</v>
      </c>
      <c r="E37" s="73" t="s">
        <v>312</v>
      </c>
      <c r="F37" s="67">
        <f t="shared" si="0"/>
        <v>215.43484000000001</v>
      </c>
      <c r="G37" s="67">
        <f t="shared" ref="G37:L37" si="56">SUM(G38,G48:G54)</f>
        <v>0</v>
      </c>
      <c r="H37" s="67">
        <f t="shared" si="56"/>
        <v>34.258800000000001</v>
      </c>
      <c r="I37" s="67">
        <f t="shared" si="56"/>
        <v>0</v>
      </c>
      <c r="J37" s="67">
        <f t="shared" si="56"/>
        <v>181.17604</v>
      </c>
      <c r="K37" s="67">
        <f t="shared" si="56"/>
        <v>0</v>
      </c>
      <c r="L37" s="67">
        <f t="shared" si="56"/>
        <v>0</v>
      </c>
      <c r="M37" s="67">
        <f t="shared" si="2"/>
        <v>1929.2668899999999</v>
      </c>
      <c r="N37" s="67">
        <f t="shared" ref="N37:S37" si="57">SUM(N38,N48:N54)</f>
        <v>0</v>
      </c>
      <c r="O37" s="67">
        <f t="shared" si="57"/>
        <v>285.48172999999997</v>
      </c>
      <c r="P37" s="67">
        <f t="shared" si="57"/>
        <v>0</v>
      </c>
      <c r="Q37" s="67">
        <f t="shared" si="57"/>
        <v>1643.7851599999999</v>
      </c>
      <c r="R37" s="67">
        <f t="shared" si="57"/>
        <v>0</v>
      </c>
      <c r="S37" s="67">
        <f t="shared" si="57"/>
        <v>0</v>
      </c>
      <c r="T37" s="67">
        <f t="shared" si="4"/>
        <v>187.46439000000001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187.46439000000001</v>
      </c>
      <c r="Y37" s="67">
        <f t="shared" si="58"/>
        <v>0</v>
      </c>
      <c r="Z37" s="67">
        <f t="shared" si="58"/>
        <v>0</v>
      </c>
      <c r="AA37" s="67">
        <f t="shared" si="6"/>
        <v>1410.16012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1410.16012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" customHeight="1">
      <c r="C38" s="70"/>
      <c r="D38" s="71" t="s">
        <v>277</v>
      </c>
      <c r="E38" s="68" t="s">
        <v>313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2" customHeight="1">
      <c r="C39" s="70"/>
      <c r="D39" s="72" t="s">
        <v>279</v>
      </c>
      <c r="E39" s="68" t="s">
        <v>314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2" customHeight="1">
      <c r="C40" s="70"/>
      <c r="D40" s="72" t="s">
        <v>281</v>
      </c>
      <c r="E40" s="68" t="s">
        <v>315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2" customHeight="1">
      <c r="C41" s="70"/>
      <c r="D41" s="72" t="s">
        <v>283</v>
      </c>
      <c r="E41" s="68" t="s">
        <v>316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2" customHeight="1">
      <c r="C42" s="70"/>
      <c r="D42" s="72" t="s">
        <v>285</v>
      </c>
      <c r="E42" s="68" t="s">
        <v>317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2" customHeight="1">
      <c r="C43" s="70"/>
      <c r="D43" s="72" t="s">
        <v>287</v>
      </c>
      <c r="E43" s="68" t="s">
        <v>318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2" customHeight="1">
      <c r="C44" s="70"/>
      <c r="D44" s="72" t="s">
        <v>289</v>
      </c>
      <c r="E44" s="68" t="s">
        <v>319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2" customHeight="1">
      <c r="C45" s="70"/>
      <c r="D45" s="72" t="s">
        <v>291</v>
      </c>
      <c r="E45" s="68" t="s">
        <v>320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2" customHeight="1">
      <c r="C46" s="70"/>
      <c r="D46" s="72" t="s">
        <v>293</v>
      </c>
      <c r="E46" s="68" t="s">
        <v>321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2" customHeight="1">
      <c r="C47" s="70"/>
      <c r="D47" s="72" t="s">
        <v>295</v>
      </c>
      <c r="E47" s="68" t="s">
        <v>322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2" customHeight="1">
      <c r="C48" s="70"/>
      <c r="D48" s="71" t="s">
        <v>297</v>
      </c>
      <c r="E48" s="68" t="s">
        <v>323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2" customHeight="1">
      <c r="C49" s="70"/>
      <c r="D49" s="71" t="s">
        <v>299</v>
      </c>
      <c r="E49" s="68" t="s">
        <v>324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2" customHeight="1">
      <c r="C50" s="70"/>
      <c r="D50" s="71" t="s">
        <v>301</v>
      </c>
      <c r="E50" s="68" t="s">
        <v>325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2" customHeight="1">
      <c r="C51" s="70"/>
      <c r="D51" s="71" t="s">
        <v>303</v>
      </c>
      <c r="E51" s="68" t="s">
        <v>326</v>
      </c>
      <c r="F51" s="67">
        <f t="shared" si="84"/>
        <v>205.65030999999999</v>
      </c>
      <c r="G51" s="66"/>
      <c r="H51" s="66">
        <v>25.536799999999999</v>
      </c>
      <c r="I51" s="66"/>
      <c r="J51" s="66">
        <v>180.11350999999999</v>
      </c>
      <c r="K51" s="66"/>
      <c r="L51" s="66"/>
      <c r="M51" s="67">
        <f t="shared" si="85"/>
        <v>1846.92986</v>
      </c>
      <c r="N51" s="66"/>
      <c r="O51" s="66">
        <v>212.8005</v>
      </c>
      <c r="P51" s="66"/>
      <c r="Q51" s="66">
        <v>1634.1293599999999</v>
      </c>
      <c r="R51" s="66"/>
      <c r="S51" s="66"/>
      <c r="T51" s="67">
        <f t="shared" si="86"/>
        <v>186.363</v>
      </c>
      <c r="U51" s="66"/>
      <c r="V51" s="66"/>
      <c r="W51" s="66"/>
      <c r="X51" s="66">
        <v>186.363</v>
      </c>
      <c r="Y51" s="66"/>
      <c r="Z51" s="66"/>
      <c r="AA51" s="67">
        <f t="shared" si="87"/>
        <v>1400.2601999999999</v>
      </c>
      <c r="AB51" s="66"/>
      <c r="AC51" s="66"/>
      <c r="AD51" s="66"/>
      <c r="AE51" s="66">
        <v>1400.2601999999999</v>
      </c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2" customHeight="1">
      <c r="C52" s="70"/>
      <c r="D52" s="71" t="s">
        <v>305</v>
      </c>
      <c r="E52" s="68" t="s">
        <v>327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2" customHeight="1">
      <c r="C53" s="70"/>
      <c r="D53" s="71" t="s">
        <v>307</v>
      </c>
      <c r="E53" s="68" t="s">
        <v>328</v>
      </c>
      <c r="F53" s="67">
        <f t="shared" si="84"/>
        <v>9.7845300000000002</v>
      </c>
      <c r="G53" s="66"/>
      <c r="H53" s="66">
        <v>8.7219999999999995</v>
      </c>
      <c r="I53" s="66"/>
      <c r="J53" s="66">
        <v>1.06253</v>
      </c>
      <c r="K53" s="66"/>
      <c r="L53" s="66"/>
      <c r="M53" s="67">
        <f t="shared" si="85"/>
        <v>82.337029999999999</v>
      </c>
      <c r="N53" s="66"/>
      <c r="O53" s="66">
        <v>72.681229999999999</v>
      </c>
      <c r="P53" s="66"/>
      <c r="Q53" s="66">
        <v>9.6557999999999993</v>
      </c>
      <c r="R53" s="66"/>
      <c r="S53" s="66"/>
      <c r="T53" s="67">
        <f t="shared" si="86"/>
        <v>1.1013900000000001</v>
      </c>
      <c r="U53" s="66"/>
      <c r="V53" s="66"/>
      <c r="W53" s="66"/>
      <c r="X53" s="66">
        <v>1.1013900000000001</v>
      </c>
      <c r="Y53" s="66"/>
      <c r="Z53" s="66"/>
      <c r="AA53" s="67">
        <f t="shared" si="87"/>
        <v>9.8999199999999998</v>
      </c>
      <c r="AB53" s="66"/>
      <c r="AC53" s="66"/>
      <c r="AD53" s="66"/>
      <c r="AE53" s="66">
        <v>9.8999199999999998</v>
      </c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2" customHeight="1">
      <c r="C54" s="70"/>
      <c r="D54" s="71" t="s">
        <v>309</v>
      </c>
      <c r="E54" s="68" t="s">
        <v>329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" customHeight="1">
      <c r="C55" s="70"/>
      <c r="D55" s="74" t="s">
        <v>330</v>
      </c>
      <c r="E55" s="73" t="s">
        <v>331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36.9285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36.9285</v>
      </c>
      <c r="BP55" s="67">
        <f t="shared" si="106"/>
        <v>0</v>
      </c>
      <c r="BQ55" s="67">
        <f t="shared" si="93"/>
        <v>235.81397999999999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235.81397999999999</v>
      </c>
      <c r="BW55" s="67">
        <f t="shared" si="107"/>
        <v>0</v>
      </c>
      <c r="BX55" s="67">
        <f t="shared" si="94"/>
        <v>112.55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112.55</v>
      </c>
      <c r="CD55" s="67">
        <f t="shared" si="108"/>
        <v>0</v>
      </c>
      <c r="CE55" s="67">
        <f t="shared" si="95"/>
        <v>34.808570000000003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34.808570000000003</v>
      </c>
      <c r="CK55" s="67">
        <f t="shared" si="109"/>
        <v>0</v>
      </c>
      <c r="CL55" s="67">
        <f t="shared" si="96"/>
        <v>119.42999999999999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119.42999999999999</v>
      </c>
      <c r="CR55" s="67">
        <f t="shared" si="110"/>
        <v>0</v>
      </c>
      <c r="CS55" s="67">
        <f t="shared" si="97"/>
        <v>18.14386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18.14386</v>
      </c>
      <c r="CY55" s="67">
        <f t="shared" si="111"/>
        <v>0</v>
      </c>
    </row>
    <row r="56" spans="3:103" ht="45" customHeight="1">
      <c r="C56" s="70"/>
      <c r="D56" s="71" t="s">
        <v>277</v>
      </c>
      <c r="E56" s="68" t="s">
        <v>332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2" customHeight="1">
      <c r="C57" s="70"/>
      <c r="D57" s="72" t="s">
        <v>279</v>
      </c>
      <c r="E57" s="68" t="s">
        <v>333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2" customHeight="1">
      <c r="C58" s="70"/>
      <c r="D58" s="72" t="s">
        <v>281</v>
      </c>
      <c r="E58" s="68" t="s">
        <v>334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2" customHeight="1">
      <c r="C59" s="70"/>
      <c r="D59" s="72" t="s">
        <v>283</v>
      </c>
      <c r="E59" s="68" t="s">
        <v>335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2" customHeight="1">
      <c r="C60" s="70"/>
      <c r="D60" s="72" t="s">
        <v>285</v>
      </c>
      <c r="E60" s="68" t="s">
        <v>336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2" customHeight="1">
      <c r="C61" s="70"/>
      <c r="D61" s="72" t="s">
        <v>287</v>
      </c>
      <c r="E61" s="68" t="s">
        <v>337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2" customHeight="1">
      <c r="C62" s="70"/>
      <c r="D62" s="72" t="s">
        <v>289</v>
      </c>
      <c r="E62" s="68" t="s">
        <v>338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2" customHeight="1">
      <c r="C63" s="70"/>
      <c r="D63" s="72" t="s">
        <v>291</v>
      </c>
      <c r="E63" s="68" t="s">
        <v>339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2" customHeight="1">
      <c r="C64" s="70"/>
      <c r="D64" s="72" t="s">
        <v>293</v>
      </c>
      <c r="E64" s="68" t="s">
        <v>340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2" customHeight="1">
      <c r="C65" s="70"/>
      <c r="D65" s="72" t="s">
        <v>295</v>
      </c>
      <c r="E65" s="68" t="s">
        <v>341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2" customHeight="1">
      <c r="C66" s="70"/>
      <c r="D66" s="71" t="s">
        <v>297</v>
      </c>
      <c r="E66" s="68" t="s">
        <v>342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2" customHeight="1">
      <c r="C67" s="70"/>
      <c r="D67" s="71" t="s">
        <v>299</v>
      </c>
      <c r="E67" s="68" t="s">
        <v>343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2" customHeight="1">
      <c r="C68" s="70"/>
      <c r="D68" s="71" t="s">
        <v>301</v>
      </c>
      <c r="E68" s="68" t="s">
        <v>344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2" customHeight="1">
      <c r="C69" s="70"/>
      <c r="D69" s="71" t="s">
        <v>303</v>
      </c>
      <c r="E69" s="68" t="s">
        <v>345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9.6950000000000003</v>
      </c>
      <c r="BK69" s="66"/>
      <c r="BL69" s="66"/>
      <c r="BM69" s="66"/>
      <c r="BN69" s="66"/>
      <c r="BO69" s="66">
        <v>9.6950000000000003</v>
      </c>
      <c r="BP69" s="66"/>
      <c r="BQ69" s="67">
        <f t="shared" si="93"/>
        <v>51.324120000000001</v>
      </c>
      <c r="BR69" s="66"/>
      <c r="BS69" s="66"/>
      <c r="BT69" s="66"/>
      <c r="BU69" s="66"/>
      <c r="BV69" s="66">
        <v>51.324120000000001</v>
      </c>
      <c r="BW69" s="66"/>
      <c r="BX69" s="67">
        <f t="shared" si="94"/>
        <v>17.22</v>
      </c>
      <c r="BY69" s="66"/>
      <c r="BZ69" s="66"/>
      <c r="CA69" s="66"/>
      <c r="CB69" s="66"/>
      <c r="CC69" s="66">
        <v>17.22</v>
      </c>
      <c r="CD69" s="66"/>
      <c r="CE69" s="67">
        <f t="shared" si="95"/>
        <v>10.39579</v>
      </c>
      <c r="CF69" s="66"/>
      <c r="CG69" s="66"/>
      <c r="CH69" s="66"/>
      <c r="CI69" s="66"/>
      <c r="CJ69" s="66">
        <v>10.39579</v>
      </c>
      <c r="CK69" s="66"/>
      <c r="CL69" s="67">
        <f t="shared" si="96"/>
        <v>16.190000000000001</v>
      </c>
      <c r="CM69" s="66"/>
      <c r="CN69" s="66"/>
      <c r="CO69" s="66"/>
      <c r="CP69" s="66"/>
      <c r="CQ69" s="66">
        <v>16.190000000000001</v>
      </c>
      <c r="CR69" s="66"/>
      <c r="CS69" s="67">
        <f t="shared" si="97"/>
        <v>10.39579</v>
      </c>
      <c r="CT69" s="66"/>
      <c r="CU69" s="66"/>
      <c r="CV69" s="66"/>
      <c r="CW69" s="66"/>
      <c r="CX69" s="66">
        <v>10.39579</v>
      </c>
      <c r="CY69" s="66"/>
    </row>
    <row r="70" spans="3:103" ht="12" customHeight="1">
      <c r="C70" s="70"/>
      <c r="D70" s="71" t="s">
        <v>305</v>
      </c>
      <c r="E70" s="68" t="s">
        <v>346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2" customHeight="1">
      <c r="C71" s="70"/>
      <c r="D71" s="71" t="s">
        <v>307</v>
      </c>
      <c r="E71" s="68" t="s">
        <v>347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27.233499999999999</v>
      </c>
      <c r="BK71" s="66"/>
      <c r="BL71" s="66"/>
      <c r="BM71" s="66"/>
      <c r="BN71" s="66"/>
      <c r="BO71" s="66">
        <v>27.233499999999999</v>
      </c>
      <c r="BP71" s="66"/>
      <c r="BQ71" s="67">
        <f t="shared" si="93"/>
        <v>184.48985999999999</v>
      </c>
      <c r="BR71" s="66"/>
      <c r="BS71" s="66"/>
      <c r="BT71" s="66"/>
      <c r="BU71" s="66"/>
      <c r="BV71" s="66">
        <v>184.48985999999999</v>
      </c>
      <c r="BW71" s="66"/>
      <c r="BX71" s="67">
        <f t="shared" si="94"/>
        <v>95.33</v>
      </c>
      <c r="BY71" s="66"/>
      <c r="BZ71" s="66"/>
      <c r="CA71" s="66"/>
      <c r="CB71" s="66"/>
      <c r="CC71" s="66">
        <v>95.33</v>
      </c>
      <c r="CD71" s="66"/>
      <c r="CE71" s="67">
        <f t="shared" si="95"/>
        <v>24.412780000000001</v>
      </c>
      <c r="CF71" s="66"/>
      <c r="CG71" s="66"/>
      <c r="CH71" s="66"/>
      <c r="CI71" s="66"/>
      <c r="CJ71" s="66">
        <v>24.412780000000001</v>
      </c>
      <c r="CK71" s="66"/>
      <c r="CL71" s="67">
        <f t="shared" si="96"/>
        <v>103.24</v>
      </c>
      <c r="CM71" s="66"/>
      <c r="CN71" s="66"/>
      <c r="CO71" s="66"/>
      <c r="CP71" s="66"/>
      <c r="CQ71" s="66">
        <v>103.24</v>
      </c>
      <c r="CR71" s="66"/>
      <c r="CS71" s="67">
        <f t="shared" si="97"/>
        <v>7.7480700000000002</v>
      </c>
      <c r="CT71" s="66"/>
      <c r="CU71" s="66"/>
      <c r="CV71" s="66"/>
      <c r="CW71" s="66"/>
      <c r="CX71" s="66">
        <v>7.7480700000000002</v>
      </c>
      <c r="CY71" s="66"/>
    </row>
    <row r="72" spans="3:103" ht="12" customHeight="1">
      <c r="C72" s="70"/>
      <c r="D72" s="71" t="s">
        <v>309</v>
      </c>
      <c r="E72" s="68" t="s">
        <v>348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73" customFormat="1" ht="45" customHeight="1">
      <c r="C73" s="64"/>
      <c r="D73" s="63" t="s">
        <v>349</v>
      </c>
      <c r="E73" s="62" t="s">
        <v>350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" customHeight="1">
      <c r="C74" s="70"/>
      <c r="D74" s="69" t="s">
        <v>277</v>
      </c>
      <c r="E74" s="68" t="s">
        <v>351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2" customHeight="1">
      <c r="C75" s="70"/>
      <c r="D75" s="71" t="s">
        <v>279</v>
      </c>
      <c r="E75" s="68" t="s">
        <v>352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2" customHeight="1">
      <c r="C76" s="70"/>
      <c r="D76" s="71" t="s">
        <v>281</v>
      </c>
      <c r="E76" s="68" t="s">
        <v>353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2" customHeight="1">
      <c r="C77" s="70"/>
      <c r="D77" s="71" t="s">
        <v>283</v>
      </c>
      <c r="E77" s="68" t="s">
        <v>354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2" customHeight="1">
      <c r="C78" s="70"/>
      <c r="D78" s="71" t="s">
        <v>285</v>
      </c>
      <c r="E78" s="68" t="s">
        <v>355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2" customHeight="1">
      <c r="C79" s="70"/>
      <c r="D79" s="71" t="s">
        <v>287</v>
      </c>
      <c r="E79" s="68" t="s">
        <v>356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2" customHeight="1">
      <c r="C80" s="70"/>
      <c r="D80" s="71" t="s">
        <v>289</v>
      </c>
      <c r="E80" s="68" t="s">
        <v>357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2" customHeight="1">
      <c r="C81" s="70"/>
      <c r="D81" s="71" t="s">
        <v>291</v>
      </c>
      <c r="E81" s="68" t="s">
        <v>358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2" customHeight="1">
      <c r="C82" s="70"/>
      <c r="D82" s="71" t="s">
        <v>293</v>
      </c>
      <c r="E82" s="68" t="s">
        <v>359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2" customHeight="1">
      <c r="C83" s="70"/>
      <c r="D83" s="71" t="s">
        <v>295</v>
      </c>
      <c r="E83" s="68" t="s">
        <v>360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2" customHeight="1">
      <c r="C84" s="70"/>
      <c r="D84" s="69" t="s">
        <v>297</v>
      </c>
      <c r="E84" s="68" t="s">
        <v>361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2" customHeight="1">
      <c r="C85" s="70"/>
      <c r="D85" s="69" t="s">
        <v>299</v>
      </c>
      <c r="E85" s="68" t="s">
        <v>362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2" customHeight="1">
      <c r="C86" s="70"/>
      <c r="D86" s="69" t="s">
        <v>301</v>
      </c>
      <c r="E86" s="68" t="s">
        <v>363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2" customHeight="1">
      <c r="C87" s="70"/>
      <c r="D87" s="69" t="s">
        <v>303</v>
      </c>
      <c r="E87" s="68" t="s">
        <v>364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2" customHeight="1">
      <c r="C88" s="70"/>
      <c r="D88" s="69" t="s">
        <v>305</v>
      </c>
      <c r="E88" s="68" t="s">
        <v>365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2" customHeight="1">
      <c r="C89" s="70"/>
      <c r="D89" s="69" t="s">
        <v>307</v>
      </c>
      <c r="E89" s="68" t="s">
        <v>366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2" customHeight="1">
      <c r="C90" s="70"/>
      <c r="D90" s="69" t="s">
        <v>309</v>
      </c>
      <c r="E90" s="68" t="s">
        <v>367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" hidden="1" customHeight="1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" hidden="1" customHeight="1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" hidden="1" customHeight="1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73" customFormat="1" ht="45" customHeight="1">
      <c r="C94" s="64"/>
      <c r="D94" s="63" t="s">
        <v>368</v>
      </c>
      <c r="E94" s="62" t="s">
        <v>369</v>
      </c>
      <c r="F94" s="61">
        <f>SUM(G94:L94)</f>
        <v>215.43484000000001</v>
      </c>
      <c r="G94" s="61">
        <f t="shared" ref="G94:L94" si="168">SUM(G18,G73)</f>
        <v>0</v>
      </c>
      <c r="H94" s="61">
        <f t="shared" si="168"/>
        <v>34.258800000000001</v>
      </c>
      <c r="I94" s="61">
        <f t="shared" si="168"/>
        <v>0</v>
      </c>
      <c r="J94" s="61">
        <f t="shared" si="168"/>
        <v>181.17604</v>
      </c>
      <c r="K94" s="61">
        <f t="shared" si="168"/>
        <v>0</v>
      </c>
      <c r="L94" s="61">
        <f t="shared" si="168"/>
        <v>0</v>
      </c>
      <c r="M94" s="61">
        <f>SUM(N94:S94)</f>
        <v>1929.2668899999999</v>
      </c>
      <c r="N94" s="61">
        <f t="shared" ref="N94:S94" si="169">SUM(N18,N73)</f>
        <v>0</v>
      </c>
      <c r="O94" s="61">
        <f t="shared" si="169"/>
        <v>285.48172999999997</v>
      </c>
      <c r="P94" s="61">
        <f t="shared" si="169"/>
        <v>0</v>
      </c>
      <c r="Q94" s="61">
        <f t="shared" si="169"/>
        <v>1643.7851599999999</v>
      </c>
      <c r="R94" s="61">
        <f t="shared" si="169"/>
        <v>0</v>
      </c>
      <c r="S94" s="61">
        <f t="shared" si="169"/>
        <v>0</v>
      </c>
      <c r="T94" s="61">
        <f>SUM(U94:Z94)</f>
        <v>187.46439000000001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187.46439000000001</v>
      </c>
      <c r="Y94" s="61">
        <f t="shared" si="170"/>
        <v>0</v>
      </c>
      <c r="Z94" s="61">
        <f t="shared" si="170"/>
        <v>0</v>
      </c>
      <c r="AA94" s="61">
        <f>SUM(AB94:AG94)</f>
        <v>1410.16012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1410.16012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36.9285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36.9285</v>
      </c>
      <c r="BP94" s="61">
        <f t="shared" si="176"/>
        <v>0</v>
      </c>
      <c r="BQ94" s="61">
        <f>SUM(BR94:BW94)</f>
        <v>235.81397999999999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235.81397999999999</v>
      </c>
      <c r="BW94" s="61">
        <f t="shared" si="177"/>
        <v>0</v>
      </c>
      <c r="BX94" s="61">
        <f>SUM(BY94:CD94)</f>
        <v>112.55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112.55</v>
      </c>
      <c r="CD94" s="61">
        <f t="shared" si="178"/>
        <v>0</v>
      </c>
      <c r="CE94" s="61">
        <f>SUM(CF94:CK94)</f>
        <v>34.808570000000003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34.808570000000003</v>
      </c>
      <c r="CK94" s="61">
        <f t="shared" si="179"/>
        <v>0</v>
      </c>
      <c r="CL94" s="61">
        <f>SUM(CM94:CR94)</f>
        <v>119.42999999999999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119.42999999999999</v>
      </c>
      <c r="CR94" s="61">
        <f t="shared" si="180"/>
        <v>0</v>
      </c>
      <c r="CS94" s="61">
        <f>SUM(CT94:CY94)</f>
        <v>18.14386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18.14386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17" width="17.7109375" style="174" customWidth="1"/>
  </cols>
  <sheetData>
    <row r="1" spans="1:17" ht="10.5" hidden="1" customHeight="1">
      <c r="F1" s="148" t="s">
        <v>134</v>
      </c>
      <c r="G1" s="148" t="s">
        <v>134</v>
      </c>
      <c r="H1" s="148" t="s">
        <v>135</v>
      </c>
      <c r="I1" s="148" t="s">
        <v>135</v>
      </c>
      <c r="J1" s="148" t="s">
        <v>370</v>
      </c>
      <c r="K1" s="148" t="s">
        <v>370</v>
      </c>
      <c r="L1" s="148" t="s">
        <v>370</v>
      </c>
      <c r="M1" s="148" t="s">
        <v>370</v>
      </c>
      <c r="N1" s="148" t="s">
        <v>371</v>
      </c>
      <c r="O1" s="148" t="s">
        <v>371</v>
      </c>
      <c r="P1" s="148" t="s">
        <v>371</v>
      </c>
      <c r="Q1" s="148" t="s">
        <v>371</v>
      </c>
    </row>
    <row r="2" spans="1:17" ht="10.5" hidden="1" customHeight="1"/>
    <row r="3" spans="1:17" ht="10.5" hidden="1" customHeight="1">
      <c r="F3" s="155" t="s">
        <v>372</v>
      </c>
      <c r="G3" s="155" t="s">
        <v>373</v>
      </c>
      <c r="H3" s="155" t="s">
        <v>374</v>
      </c>
      <c r="I3" s="155" t="s">
        <v>375</v>
      </c>
      <c r="J3" s="155" t="s">
        <v>376</v>
      </c>
      <c r="K3" s="155" t="s">
        <v>377</v>
      </c>
      <c r="L3" s="155" t="s">
        <v>378</v>
      </c>
      <c r="M3" s="155" t="s">
        <v>379</v>
      </c>
      <c r="N3" s="155" t="s">
        <v>380</v>
      </c>
      <c r="O3" s="155" t="s">
        <v>381</v>
      </c>
      <c r="P3" s="155" t="s">
        <v>382</v>
      </c>
      <c r="Q3" s="155" t="s">
        <v>383</v>
      </c>
    </row>
    <row r="4" spans="1:17" ht="10.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" hidden="1" customHeight="1">
      <c r="A5" s="85"/>
    </row>
    <row r="6" spans="1:17" ht="10.5" hidden="1" customHeight="1">
      <c r="A6" s="85"/>
    </row>
    <row r="7" spans="1:17" ht="6" customHeight="1">
      <c r="A7" s="85"/>
      <c r="D7" s="70"/>
    </row>
    <row r="8" spans="1:17" ht="12" customHeight="1">
      <c r="A8" s="85"/>
      <c r="D8" s="92" t="s">
        <v>384</v>
      </c>
    </row>
    <row r="9" spans="1:17" ht="12" customHeight="1">
      <c r="D9" s="91" t="s">
        <v>385</v>
      </c>
    </row>
    <row r="10" spans="1:17" ht="12" customHeight="1">
      <c r="D10" s="81" t="str">
        <f>IF(ORG="","Не определено",ORG)</f>
        <v>АО "МАВ"</v>
      </c>
      <c r="Q10" s="80" t="s">
        <v>245</v>
      </c>
    </row>
    <row r="11" spans="1:17" ht="15" customHeight="1">
      <c r="D11" s="90" t="s">
        <v>246</v>
      </c>
      <c r="E11" s="70"/>
      <c r="F11" s="70"/>
      <c r="G11" s="77" t="s">
        <v>247</v>
      </c>
      <c r="H11" s="70"/>
      <c r="I11" s="77" t="s">
        <v>247</v>
      </c>
      <c r="J11" s="70"/>
      <c r="K11" s="77" t="s">
        <v>247</v>
      </c>
      <c r="L11" s="70"/>
      <c r="M11" s="77" t="s">
        <v>247</v>
      </c>
      <c r="N11" s="70"/>
      <c r="O11" s="77" t="s">
        <v>247</v>
      </c>
      <c r="P11" s="70"/>
      <c r="Q11" s="77" t="s">
        <v>247</v>
      </c>
    </row>
    <row r="12" spans="1:17" s="172" customFormat="1" ht="12" customHeight="1">
      <c r="C12" s="78"/>
      <c r="D12" s="204" t="s">
        <v>248</v>
      </c>
      <c r="E12" s="204" t="s">
        <v>249</v>
      </c>
      <c r="F12" s="207" t="s">
        <v>250</v>
      </c>
      <c r="G12" s="207"/>
      <c r="H12" s="207" t="s">
        <v>251</v>
      </c>
      <c r="I12" s="207"/>
      <c r="J12" s="207" t="s">
        <v>386</v>
      </c>
      <c r="K12" s="207"/>
      <c r="L12" s="207" t="s">
        <v>386</v>
      </c>
      <c r="M12" s="207"/>
      <c r="N12" s="205" t="s">
        <v>387</v>
      </c>
      <c r="O12" s="205"/>
      <c r="P12" s="205" t="s">
        <v>387</v>
      </c>
      <c r="Q12" s="205"/>
    </row>
    <row r="13" spans="1:17" s="172" customFormat="1" ht="69" customHeight="1">
      <c r="C13" s="78"/>
      <c r="D13" s="204"/>
      <c r="E13" s="204"/>
      <c r="F13" s="77" t="s">
        <v>254</v>
      </c>
      <c r="G13" s="77" t="s">
        <v>255</v>
      </c>
      <c r="H13" s="77" t="s">
        <v>254</v>
      </c>
      <c r="I13" s="77" t="s">
        <v>255</v>
      </c>
      <c r="J13" s="77" t="s">
        <v>256</v>
      </c>
      <c r="K13" s="77" t="s">
        <v>257</v>
      </c>
      <c r="L13" s="77" t="s">
        <v>258</v>
      </c>
      <c r="M13" s="77" t="s">
        <v>259</v>
      </c>
      <c r="N13" s="77" t="s">
        <v>256</v>
      </c>
      <c r="O13" s="77" t="s">
        <v>257</v>
      </c>
      <c r="P13" s="77" t="s">
        <v>258</v>
      </c>
      <c r="Q13" s="77" t="s">
        <v>259</v>
      </c>
    </row>
    <row r="14" spans="1:17" s="172" customFormat="1" ht="12" hidden="1" customHeight="1">
      <c r="C14" s="78"/>
      <c r="D14" s="204"/>
      <c r="E14" s="204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72" customFormat="1" ht="12" hidden="1" customHeight="1">
      <c r="C15" s="78"/>
      <c r="D15" s="204"/>
      <c r="E15" s="204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72" customFormat="1" ht="12" customHeight="1">
      <c r="C16" s="78"/>
      <c r="D16" s="204"/>
      <c r="E16" s="204"/>
      <c r="F16" s="77" t="s">
        <v>270</v>
      </c>
      <c r="G16" s="77" t="s">
        <v>271</v>
      </c>
      <c r="H16" s="77" t="s">
        <v>270</v>
      </c>
      <c r="I16" s="77" t="s">
        <v>271</v>
      </c>
      <c r="J16" s="77" t="s">
        <v>270</v>
      </c>
      <c r="K16" s="77" t="s">
        <v>271</v>
      </c>
      <c r="L16" s="77" t="s">
        <v>272</v>
      </c>
      <c r="M16" s="77" t="s">
        <v>271</v>
      </c>
      <c r="N16" s="77" t="s">
        <v>270</v>
      </c>
      <c r="O16" s="77" t="s">
        <v>271</v>
      </c>
      <c r="P16" s="77" t="s">
        <v>272</v>
      </c>
      <c r="Q16" s="77" t="s">
        <v>271</v>
      </c>
    </row>
    <row r="17" spans="3:17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" customHeight="1">
      <c r="C18" s="70"/>
      <c r="D18" s="63" t="s">
        <v>273</v>
      </c>
      <c r="E18" s="62" t="s">
        <v>274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" customHeight="1">
      <c r="C19" s="70"/>
      <c r="D19" s="74" t="s">
        <v>275</v>
      </c>
      <c r="E19" s="73" t="s">
        <v>276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" customHeight="1">
      <c r="C20" s="70"/>
      <c r="D20" s="71" t="s">
        <v>277</v>
      </c>
      <c r="E20" s="68" t="s">
        <v>278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2" customHeight="1">
      <c r="C21" s="70"/>
      <c r="D21" s="72" t="s">
        <v>279</v>
      </c>
      <c r="E21" s="68" t="s">
        <v>280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2" customHeight="1">
      <c r="C22" s="70"/>
      <c r="D22" s="72" t="s">
        <v>281</v>
      </c>
      <c r="E22" s="68" t="s">
        <v>282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2" customHeight="1">
      <c r="C23" s="70"/>
      <c r="D23" s="72" t="s">
        <v>283</v>
      </c>
      <c r="E23" s="68" t="s">
        <v>284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2" customHeight="1">
      <c r="C24" s="70"/>
      <c r="D24" s="72" t="s">
        <v>285</v>
      </c>
      <c r="E24" s="68" t="s">
        <v>286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2" customHeight="1">
      <c r="C25" s="70"/>
      <c r="D25" s="72" t="s">
        <v>287</v>
      </c>
      <c r="E25" s="68" t="s">
        <v>288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2" customHeight="1">
      <c r="C26" s="70"/>
      <c r="D26" s="72" t="s">
        <v>289</v>
      </c>
      <c r="E26" s="68" t="s">
        <v>290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2" customHeight="1">
      <c r="C27" s="70"/>
      <c r="D27" s="72" t="s">
        <v>291</v>
      </c>
      <c r="E27" s="68" t="s">
        <v>292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2" customHeight="1">
      <c r="C28" s="70"/>
      <c r="D28" s="72" t="s">
        <v>293</v>
      </c>
      <c r="E28" s="68" t="s">
        <v>294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2" customHeight="1">
      <c r="C29" s="70"/>
      <c r="D29" s="72" t="s">
        <v>295</v>
      </c>
      <c r="E29" s="68" t="s">
        <v>296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2" customHeight="1">
      <c r="C30" s="70"/>
      <c r="D30" s="71" t="s">
        <v>297</v>
      </c>
      <c r="E30" s="68" t="s">
        <v>298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2" customHeight="1">
      <c r="C31" s="70"/>
      <c r="D31" s="71" t="s">
        <v>299</v>
      </c>
      <c r="E31" s="68" t="s">
        <v>300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2" customHeight="1">
      <c r="C32" s="70"/>
      <c r="D32" s="71" t="s">
        <v>301</v>
      </c>
      <c r="E32" s="68" t="s">
        <v>302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2" customHeight="1">
      <c r="C33" s="70"/>
      <c r="D33" s="71" t="s">
        <v>303</v>
      </c>
      <c r="E33" s="68" t="s">
        <v>304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2" customHeight="1">
      <c r="C34" s="70"/>
      <c r="D34" s="71" t="s">
        <v>305</v>
      </c>
      <c r="E34" s="68" t="s">
        <v>306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" customHeight="1">
      <c r="C35" s="70"/>
      <c r="D35" s="71" t="s">
        <v>307</v>
      </c>
      <c r="E35" s="68" t="s">
        <v>308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2" customHeight="1">
      <c r="C36" s="70"/>
      <c r="D36" s="71" t="s">
        <v>309</v>
      </c>
      <c r="E36" s="68" t="s">
        <v>310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" customHeight="1">
      <c r="C37" s="70"/>
      <c r="D37" s="74" t="s">
        <v>311</v>
      </c>
      <c r="E37" s="73" t="s">
        <v>312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" customHeight="1">
      <c r="C38" s="70"/>
      <c r="D38" s="71" t="s">
        <v>277</v>
      </c>
      <c r="E38" s="68" t="s">
        <v>313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2" customHeight="1">
      <c r="C39" s="70"/>
      <c r="D39" s="72" t="s">
        <v>279</v>
      </c>
      <c r="E39" s="68" t="s">
        <v>314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2" customHeight="1">
      <c r="C40" s="70"/>
      <c r="D40" s="72" t="s">
        <v>281</v>
      </c>
      <c r="E40" s="68" t="s">
        <v>315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2" customHeight="1">
      <c r="C41" s="70"/>
      <c r="D41" s="72" t="s">
        <v>283</v>
      </c>
      <c r="E41" s="68" t="s">
        <v>316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2" customHeight="1">
      <c r="C42" s="70"/>
      <c r="D42" s="72" t="s">
        <v>285</v>
      </c>
      <c r="E42" s="68" t="s">
        <v>317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2" customHeight="1">
      <c r="C43" s="70"/>
      <c r="D43" s="72" t="s">
        <v>287</v>
      </c>
      <c r="E43" s="68" t="s">
        <v>318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2" customHeight="1">
      <c r="C44" s="70"/>
      <c r="D44" s="72" t="s">
        <v>289</v>
      </c>
      <c r="E44" s="68" t="s">
        <v>319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2" customHeight="1">
      <c r="C45" s="70"/>
      <c r="D45" s="72" t="s">
        <v>291</v>
      </c>
      <c r="E45" s="68" t="s">
        <v>320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2" customHeight="1">
      <c r="C46" s="70"/>
      <c r="D46" s="72" t="s">
        <v>293</v>
      </c>
      <c r="E46" s="68" t="s">
        <v>321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2" customHeight="1">
      <c r="C47" s="70"/>
      <c r="D47" s="72" t="s">
        <v>295</v>
      </c>
      <c r="E47" s="68" t="s">
        <v>322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2" customHeight="1">
      <c r="C48" s="70"/>
      <c r="D48" s="71" t="s">
        <v>297</v>
      </c>
      <c r="E48" s="68" t="s">
        <v>323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2" customHeight="1">
      <c r="C49" s="70"/>
      <c r="D49" s="71" t="s">
        <v>299</v>
      </c>
      <c r="E49" s="68" t="s">
        <v>324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2" customHeight="1">
      <c r="C50" s="70"/>
      <c r="D50" s="71" t="s">
        <v>301</v>
      </c>
      <c r="E50" s="68" t="s">
        <v>325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2" customHeight="1">
      <c r="C51" s="70"/>
      <c r="D51" s="71" t="s">
        <v>303</v>
      </c>
      <c r="E51" s="68" t="s">
        <v>326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2" customHeight="1">
      <c r="C52" s="70"/>
      <c r="D52" s="71" t="s">
        <v>305</v>
      </c>
      <c r="E52" s="68" t="s">
        <v>327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2" customHeight="1">
      <c r="C53" s="70"/>
      <c r="D53" s="71" t="s">
        <v>307</v>
      </c>
      <c r="E53" s="68" t="s">
        <v>328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2" customHeight="1">
      <c r="C54" s="70"/>
      <c r="D54" s="71" t="s">
        <v>309</v>
      </c>
      <c r="E54" s="68" t="s">
        <v>329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" customHeight="1">
      <c r="C55" s="70"/>
      <c r="D55" s="74" t="s">
        <v>330</v>
      </c>
      <c r="E55" s="73" t="s">
        <v>331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" customHeight="1">
      <c r="C56" s="70"/>
      <c r="D56" s="71" t="s">
        <v>277</v>
      </c>
      <c r="E56" s="68" t="s">
        <v>332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2" customHeight="1">
      <c r="C57" s="70"/>
      <c r="D57" s="72" t="s">
        <v>279</v>
      </c>
      <c r="E57" s="68" t="s">
        <v>333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2" customHeight="1">
      <c r="C58" s="70"/>
      <c r="D58" s="72" t="s">
        <v>281</v>
      </c>
      <c r="E58" s="68" t="s">
        <v>334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2" customHeight="1">
      <c r="C59" s="70"/>
      <c r="D59" s="72" t="s">
        <v>283</v>
      </c>
      <c r="E59" s="68" t="s">
        <v>335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2" customHeight="1">
      <c r="C60" s="70"/>
      <c r="D60" s="72" t="s">
        <v>285</v>
      </c>
      <c r="E60" s="68" t="s">
        <v>336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2" customHeight="1">
      <c r="C61" s="70"/>
      <c r="D61" s="72" t="s">
        <v>287</v>
      </c>
      <c r="E61" s="68" t="s">
        <v>337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2" customHeight="1">
      <c r="C62" s="70"/>
      <c r="D62" s="72" t="s">
        <v>289</v>
      </c>
      <c r="E62" s="68" t="s">
        <v>338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2" customHeight="1">
      <c r="C63" s="70"/>
      <c r="D63" s="72" t="s">
        <v>291</v>
      </c>
      <c r="E63" s="68" t="s">
        <v>339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2" customHeight="1">
      <c r="C64" s="70"/>
      <c r="D64" s="72" t="s">
        <v>293</v>
      </c>
      <c r="E64" s="68" t="s">
        <v>340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2" customHeight="1">
      <c r="C65" s="70"/>
      <c r="D65" s="72" t="s">
        <v>295</v>
      </c>
      <c r="E65" s="68" t="s">
        <v>341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2" customHeight="1">
      <c r="C66" s="70"/>
      <c r="D66" s="71" t="s">
        <v>297</v>
      </c>
      <c r="E66" s="68" t="s">
        <v>342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2" customHeight="1">
      <c r="C67" s="70"/>
      <c r="D67" s="71" t="s">
        <v>299</v>
      </c>
      <c r="E67" s="68" t="s">
        <v>343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2" customHeight="1">
      <c r="C68" s="70"/>
      <c r="D68" s="71" t="s">
        <v>301</v>
      </c>
      <c r="E68" s="68" t="s">
        <v>344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2" customHeight="1">
      <c r="C69" s="70"/>
      <c r="D69" s="71" t="s">
        <v>303</v>
      </c>
      <c r="E69" s="68" t="s">
        <v>345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2" customHeight="1">
      <c r="C70" s="70"/>
      <c r="D70" s="71" t="s">
        <v>305</v>
      </c>
      <c r="E70" s="68" t="s">
        <v>346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2" customHeight="1">
      <c r="C71" s="70"/>
      <c r="D71" s="71" t="s">
        <v>307</v>
      </c>
      <c r="E71" s="68" t="s">
        <v>347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2" customHeight="1">
      <c r="C72" s="70"/>
      <c r="D72" s="71" t="s">
        <v>309</v>
      </c>
      <c r="E72" s="68" t="s">
        <v>348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" customHeight="1">
      <c r="C73" s="70"/>
      <c r="D73" s="63" t="s">
        <v>349</v>
      </c>
      <c r="E73" s="62" t="s">
        <v>350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" customHeight="1">
      <c r="C74" s="70"/>
      <c r="D74" s="69" t="s">
        <v>277</v>
      </c>
      <c r="E74" s="68" t="s">
        <v>351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2" customHeight="1">
      <c r="C75" s="70"/>
      <c r="D75" s="71" t="s">
        <v>279</v>
      </c>
      <c r="E75" s="68" t="s">
        <v>352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2" customHeight="1">
      <c r="C76" s="70"/>
      <c r="D76" s="71" t="s">
        <v>281</v>
      </c>
      <c r="E76" s="68" t="s">
        <v>353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2" customHeight="1">
      <c r="C77" s="70"/>
      <c r="D77" s="71" t="s">
        <v>283</v>
      </c>
      <c r="E77" s="68" t="s">
        <v>354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2" customHeight="1">
      <c r="C78" s="70"/>
      <c r="D78" s="71" t="s">
        <v>285</v>
      </c>
      <c r="E78" s="68" t="s">
        <v>355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2" customHeight="1">
      <c r="C79" s="70"/>
      <c r="D79" s="71" t="s">
        <v>287</v>
      </c>
      <c r="E79" s="68" t="s">
        <v>356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2" customHeight="1">
      <c r="C80" s="70"/>
      <c r="D80" s="71" t="s">
        <v>289</v>
      </c>
      <c r="E80" s="68" t="s">
        <v>357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2" customHeight="1">
      <c r="C81" s="70"/>
      <c r="D81" s="71" t="s">
        <v>291</v>
      </c>
      <c r="E81" s="68" t="s">
        <v>358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2" customHeight="1">
      <c r="C82" s="70"/>
      <c r="D82" s="71" t="s">
        <v>293</v>
      </c>
      <c r="E82" s="68" t="s">
        <v>359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2" customHeight="1">
      <c r="C83" s="70"/>
      <c r="D83" s="71" t="s">
        <v>295</v>
      </c>
      <c r="E83" s="68" t="s">
        <v>360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2" customHeight="1">
      <c r="C84" s="70"/>
      <c r="D84" s="69" t="s">
        <v>297</v>
      </c>
      <c r="E84" s="68" t="s">
        <v>361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2" customHeight="1">
      <c r="C85" s="70"/>
      <c r="D85" s="69" t="s">
        <v>299</v>
      </c>
      <c r="E85" s="68" t="s">
        <v>362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2" customHeight="1">
      <c r="C86" s="70"/>
      <c r="D86" s="69" t="s">
        <v>301</v>
      </c>
      <c r="E86" s="68" t="s">
        <v>363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2" customHeight="1">
      <c r="C87" s="70"/>
      <c r="D87" s="69" t="s">
        <v>303</v>
      </c>
      <c r="E87" s="68" t="s">
        <v>364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2" customHeight="1">
      <c r="C88" s="70"/>
      <c r="D88" s="69" t="s">
        <v>305</v>
      </c>
      <c r="E88" s="68" t="s">
        <v>365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2" customHeight="1">
      <c r="C89" s="70"/>
      <c r="D89" s="69" t="s">
        <v>307</v>
      </c>
      <c r="E89" s="68" t="s">
        <v>366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2" customHeight="1">
      <c r="C90" s="70"/>
      <c r="D90" s="69" t="s">
        <v>309</v>
      </c>
      <c r="E90" s="68" t="s">
        <v>367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" customHeight="1">
      <c r="C91" s="70"/>
      <c r="D91" s="63" t="s">
        <v>388</v>
      </c>
      <c r="E91" s="62" t="s">
        <v>369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" customHeight="1">
      <c r="C92" s="70"/>
      <c r="D92" s="69" t="s">
        <v>389</v>
      </c>
      <c r="E92" s="68" t="s">
        <v>390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" customHeight="1">
      <c r="C93" s="70"/>
      <c r="D93" s="69" t="s">
        <v>391</v>
      </c>
      <c r="E93" s="68" t="s">
        <v>392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" customHeight="1">
      <c r="C94" s="70"/>
      <c r="D94" s="63" t="s">
        <v>368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6" width="22.7109375" style="174" customWidth="1"/>
    <col min="7" max="8" width="16.7109375" style="174" customWidth="1"/>
    <col min="9" max="9" width="22.7109375" style="174" customWidth="1"/>
    <col min="10" max="26" width="16.7109375" style="174" customWidth="1"/>
  </cols>
  <sheetData>
    <row r="1" spans="1:26" ht="10.5" hidden="1" customHeight="1"/>
    <row r="2" spans="1:26" ht="10.5" hidden="1" customHeight="1"/>
    <row r="3" spans="1:26" ht="10.5" hidden="1" customHeight="1">
      <c r="F3" s="158" t="s">
        <v>393</v>
      </c>
      <c r="G3" s="158" t="s">
        <v>394</v>
      </c>
      <c r="H3" s="158" t="s">
        <v>395</v>
      </c>
      <c r="I3" s="155" t="s">
        <v>396</v>
      </c>
      <c r="J3" s="155" t="s">
        <v>397</v>
      </c>
      <c r="K3" s="155" t="s">
        <v>398</v>
      </c>
      <c r="L3" s="155" t="s">
        <v>399</v>
      </c>
      <c r="M3" s="155" t="s">
        <v>400</v>
      </c>
      <c r="N3" s="155" t="s">
        <v>401</v>
      </c>
      <c r="O3" s="155" t="s">
        <v>402</v>
      </c>
      <c r="P3" s="155" t="s">
        <v>403</v>
      </c>
      <c r="Q3" s="155" t="s">
        <v>404</v>
      </c>
      <c r="R3" s="155" t="s">
        <v>405</v>
      </c>
      <c r="S3" s="155" t="s">
        <v>406</v>
      </c>
      <c r="T3" s="155" t="s">
        <v>407</v>
      </c>
      <c r="U3" s="155" t="s">
        <v>408</v>
      </c>
      <c r="V3" s="155" t="s">
        <v>409</v>
      </c>
      <c r="W3" s="155" t="s">
        <v>410</v>
      </c>
      <c r="X3" s="155" t="s">
        <v>411</v>
      </c>
      <c r="Y3" s="155" t="s">
        <v>412</v>
      </c>
      <c r="Z3" s="155" t="s">
        <v>413</v>
      </c>
    </row>
    <row r="4" spans="1:26" ht="10.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" hidden="1" customHeight="1">
      <c r="A5" s="85"/>
    </row>
    <row r="6" spans="1:26" ht="10.5" hidden="1" customHeight="1">
      <c r="A6" s="85"/>
    </row>
    <row r="7" spans="1:26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2" customHeight="1">
      <c r="A8" s="85"/>
      <c r="D8" s="92" t="s">
        <v>414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2" customHeight="1">
      <c r="D9" s="104" t="s">
        <v>415</v>
      </c>
    </row>
    <row r="10" spans="1:26" ht="12" customHeight="1">
      <c r="D10" s="81" t="str">
        <f>IF(ORG="","Не определено",ORG)</f>
        <v>АО "МАВ"</v>
      </c>
      <c r="Z10" s="80" t="s">
        <v>245</v>
      </c>
    </row>
    <row r="11" spans="1:26" ht="15" customHeight="1">
      <c r="D11" s="90"/>
      <c r="E11" s="78"/>
      <c r="F11" s="78"/>
      <c r="G11" s="103" t="s">
        <v>416</v>
      </c>
      <c r="H11" s="103" t="s">
        <v>247</v>
      </c>
      <c r="I11" s="78"/>
      <c r="J11" s="103" t="s">
        <v>416</v>
      </c>
      <c r="K11" s="103" t="s">
        <v>247</v>
      </c>
      <c r="L11" s="102"/>
      <c r="M11" s="102"/>
      <c r="N11" s="204" t="s">
        <v>416</v>
      </c>
      <c r="O11" s="204"/>
      <c r="P11" s="204" t="s">
        <v>247</v>
      </c>
      <c r="Q11" s="204"/>
      <c r="R11" s="70"/>
      <c r="S11" s="70"/>
      <c r="T11" s="70"/>
      <c r="U11" s="207" t="s">
        <v>416</v>
      </c>
      <c r="V11" s="207"/>
      <c r="W11" s="207"/>
      <c r="X11" s="207" t="s">
        <v>247</v>
      </c>
      <c r="Y11" s="207"/>
      <c r="Z11" s="207"/>
    </row>
    <row r="12" spans="1:26" ht="69.75" customHeight="1">
      <c r="C12" s="70"/>
      <c r="D12" s="204" t="s">
        <v>248</v>
      </c>
      <c r="E12" s="209" t="s">
        <v>249</v>
      </c>
      <c r="F12" s="94" t="s">
        <v>417</v>
      </c>
      <c r="G12" s="204" t="s">
        <v>418</v>
      </c>
      <c r="H12" s="204"/>
      <c r="I12" s="94" t="s">
        <v>419</v>
      </c>
      <c r="J12" s="204" t="s">
        <v>420</v>
      </c>
      <c r="K12" s="204"/>
      <c r="L12" s="204" t="s">
        <v>421</v>
      </c>
      <c r="M12" s="204"/>
      <c r="N12" s="211" t="s">
        <v>422</v>
      </c>
      <c r="O12" s="211"/>
      <c r="P12" s="211" t="s">
        <v>422</v>
      </c>
      <c r="Q12" s="211"/>
      <c r="R12" s="204" t="s">
        <v>423</v>
      </c>
      <c r="S12" s="204"/>
      <c r="T12" s="204"/>
      <c r="U12" s="211" t="s">
        <v>424</v>
      </c>
      <c r="V12" s="211"/>
      <c r="W12" s="211"/>
      <c r="X12" s="211" t="s">
        <v>424</v>
      </c>
      <c r="Y12" s="211"/>
      <c r="Z12" s="211"/>
    </row>
    <row r="13" spans="1:26" ht="12" customHeight="1">
      <c r="C13" s="70"/>
      <c r="D13" s="204"/>
      <c r="E13" s="209"/>
      <c r="F13" s="94" t="s">
        <v>262</v>
      </c>
      <c r="G13" s="94" t="s">
        <v>262</v>
      </c>
      <c r="H13" s="94" t="s">
        <v>262</v>
      </c>
      <c r="I13" s="94" t="s">
        <v>262</v>
      </c>
      <c r="J13" s="94" t="s">
        <v>262</v>
      </c>
      <c r="K13" s="94" t="s">
        <v>262</v>
      </c>
      <c r="L13" s="94" t="s">
        <v>425</v>
      </c>
      <c r="M13" s="94" t="s">
        <v>426</v>
      </c>
      <c r="N13" s="94" t="s">
        <v>425</v>
      </c>
      <c r="O13" s="94" t="s">
        <v>426</v>
      </c>
      <c r="P13" s="94" t="s">
        <v>425</v>
      </c>
      <c r="Q13" s="94" t="s">
        <v>426</v>
      </c>
      <c r="R13" s="94" t="s">
        <v>425</v>
      </c>
      <c r="S13" s="94" t="s">
        <v>427</v>
      </c>
      <c r="T13" s="94" t="s">
        <v>428</v>
      </c>
      <c r="U13" s="94" t="s">
        <v>425</v>
      </c>
      <c r="V13" s="94" t="s">
        <v>427</v>
      </c>
      <c r="W13" s="94" t="s">
        <v>428</v>
      </c>
      <c r="X13" s="94" t="s">
        <v>425</v>
      </c>
      <c r="Y13" s="94" t="s">
        <v>427</v>
      </c>
      <c r="Z13" s="94" t="s">
        <v>428</v>
      </c>
    </row>
    <row r="14" spans="1:26" ht="12" hidden="1" customHeight="1">
      <c r="C14" s="70"/>
      <c r="D14" s="204"/>
      <c r="E14" s="209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2" hidden="1" customHeight="1">
      <c r="C15" s="70"/>
      <c r="D15" s="204"/>
      <c r="E15" s="209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" customHeight="1">
      <c r="C16" s="70"/>
      <c r="D16" s="204"/>
      <c r="E16" s="209"/>
      <c r="F16" s="77" t="s">
        <v>270</v>
      </c>
      <c r="G16" s="77" t="s">
        <v>271</v>
      </c>
      <c r="H16" s="77" t="s">
        <v>271</v>
      </c>
      <c r="I16" s="77" t="s">
        <v>270</v>
      </c>
      <c r="J16" s="77" t="s">
        <v>271</v>
      </c>
      <c r="K16" s="77" t="s">
        <v>271</v>
      </c>
      <c r="L16" s="77" t="s">
        <v>270</v>
      </c>
      <c r="M16" s="77" t="s">
        <v>270</v>
      </c>
      <c r="N16" s="77" t="s">
        <v>271</v>
      </c>
      <c r="O16" s="77" t="s">
        <v>271</v>
      </c>
      <c r="P16" s="77" t="s">
        <v>271</v>
      </c>
      <c r="Q16" s="77" t="s">
        <v>271</v>
      </c>
      <c r="R16" s="77" t="s">
        <v>270</v>
      </c>
      <c r="S16" s="77" t="s">
        <v>270</v>
      </c>
      <c r="T16" s="77" t="s">
        <v>270</v>
      </c>
      <c r="U16" s="77" t="s">
        <v>271</v>
      </c>
      <c r="V16" s="77" t="s">
        <v>271</v>
      </c>
      <c r="W16" s="77" t="s">
        <v>271</v>
      </c>
      <c r="X16" s="77" t="s">
        <v>271</v>
      </c>
      <c r="Y16" s="77" t="s">
        <v>271</v>
      </c>
      <c r="Z16" s="77" t="s">
        <v>271</v>
      </c>
    </row>
    <row r="17" spans="3:26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" customHeight="1">
      <c r="C18" s="70"/>
      <c r="D18" s="63" t="s">
        <v>429</v>
      </c>
      <c r="E18" s="62" t="s">
        <v>274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25" customHeight="1">
      <c r="C19" s="70"/>
      <c r="D19" s="99" t="s">
        <v>430</v>
      </c>
      <c r="E19" s="94" t="s">
        <v>431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25" customHeight="1">
      <c r="C20" s="70"/>
      <c r="D20" s="98" t="s">
        <v>432</v>
      </c>
      <c r="E20" s="94" t="s">
        <v>433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" customHeight="1">
      <c r="C21" s="70"/>
      <c r="D21" s="74" t="s">
        <v>434</v>
      </c>
      <c r="E21" s="73" t="s">
        <v>276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25" customHeight="1">
      <c r="C22" s="70"/>
      <c r="D22" s="96" t="s">
        <v>430</v>
      </c>
      <c r="E22" s="94" t="s">
        <v>435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25" customHeight="1">
      <c r="C23" s="70"/>
      <c r="D23" s="95" t="s">
        <v>432</v>
      </c>
      <c r="E23" s="94" t="s">
        <v>436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8" customHeight="1">
      <c r="C24" s="70"/>
      <c r="D24" s="69" t="s">
        <v>437</v>
      </c>
      <c r="E24" s="94" t="s">
        <v>278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25" customHeight="1">
      <c r="C25" s="70"/>
      <c r="D25" s="96" t="s">
        <v>430</v>
      </c>
      <c r="E25" s="94" t="s">
        <v>280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25" customHeight="1">
      <c r="C26" s="70"/>
      <c r="D26" s="95" t="s">
        <v>432</v>
      </c>
      <c r="E26" s="94" t="s">
        <v>282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" customHeight="1">
      <c r="C27" s="70"/>
      <c r="D27" s="97" t="s">
        <v>438</v>
      </c>
      <c r="E27" s="94" t="s">
        <v>298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25" customHeight="1">
      <c r="C28" s="70"/>
      <c r="D28" s="96" t="s">
        <v>430</v>
      </c>
      <c r="E28" s="94" t="s">
        <v>439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25" customHeight="1">
      <c r="C29" s="70"/>
      <c r="D29" s="95" t="s">
        <v>432</v>
      </c>
      <c r="E29" s="94" t="s">
        <v>440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" customHeight="1">
      <c r="C30" s="70"/>
      <c r="D30" s="97" t="s">
        <v>441</v>
      </c>
      <c r="E30" s="94" t="s">
        <v>300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25" customHeight="1">
      <c r="C31" s="70"/>
      <c r="D31" s="96" t="s">
        <v>430</v>
      </c>
      <c r="E31" s="94" t="s">
        <v>442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25" customHeight="1">
      <c r="C32" s="70"/>
      <c r="D32" s="95" t="s">
        <v>432</v>
      </c>
      <c r="E32" s="94" t="s">
        <v>443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" customHeight="1">
      <c r="C33" s="70"/>
      <c r="D33" s="97" t="s">
        <v>444</v>
      </c>
      <c r="E33" s="94" t="s">
        <v>302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25" customHeight="1">
      <c r="C34" s="70"/>
      <c r="D34" s="96" t="s">
        <v>430</v>
      </c>
      <c r="E34" s="94" t="s">
        <v>445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25" customHeight="1">
      <c r="C35" s="70"/>
      <c r="D35" s="95" t="s">
        <v>432</v>
      </c>
      <c r="E35" s="94" t="s">
        <v>446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" customHeight="1">
      <c r="C36" s="70"/>
      <c r="D36" s="97" t="s">
        <v>447</v>
      </c>
      <c r="E36" s="94" t="s">
        <v>304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25" customHeight="1">
      <c r="C37" s="70"/>
      <c r="D37" s="96" t="s">
        <v>430</v>
      </c>
      <c r="E37" s="94" t="s">
        <v>448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25" customHeight="1">
      <c r="C38" s="70"/>
      <c r="D38" s="95" t="s">
        <v>432</v>
      </c>
      <c r="E38" s="94" t="s">
        <v>449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" customHeight="1">
      <c r="C39" s="70"/>
      <c r="D39" s="100" t="s">
        <v>450</v>
      </c>
      <c r="E39" s="73" t="s">
        <v>312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25" customHeight="1">
      <c r="C40" s="70"/>
      <c r="D40" s="99" t="s">
        <v>430</v>
      </c>
      <c r="E40" s="94" t="s">
        <v>451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25" customHeight="1">
      <c r="C41" s="70"/>
      <c r="D41" s="98" t="s">
        <v>432</v>
      </c>
      <c r="E41" s="94" t="s">
        <v>452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" customHeight="1">
      <c r="C42" s="70"/>
      <c r="D42" s="97" t="s">
        <v>453</v>
      </c>
      <c r="E42" s="94" t="s">
        <v>313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25" customHeight="1">
      <c r="C43" s="70"/>
      <c r="D43" s="96" t="s">
        <v>430</v>
      </c>
      <c r="E43" s="94" t="s">
        <v>314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25" customHeight="1">
      <c r="C44" s="70"/>
      <c r="D44" s="95" t="s">
        <v>432</v>
      </c>
      <c r="E44" s="94" t="s">
        <v>315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" customHeight="1">
      <c r="C45" s="70"/>
      <c r="D45" s="97" t="s">
        <v>454</v>
      </c>
      <c r="E45" s="94" t="s">
        <v>323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25" customHeight="1">
      <c r="C46" s="70"/>
      <c r="D46" s="96" t="s">
        <v>430</v>
      </c>
      <c r="E46" s="94" t="s">
        <v>455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25" customHeight="1">
      <c r="C47" s="70"/>
      <c r="D47" s="95" t="s">
        <v>432</v>
      </c>
      <c r="E47" s="94" t="s">
        <v>456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" customHeight="1">
      <c r="C48" s="70"/>
      <c r="D48" s="97" t="s">
        <v>457</v>
      </c>
      <c r="E48" s="94" t="s">
        <v>324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25" customHeight="1">
      <c r="C49" s="70"/>
      <c r="D49" s="96" t="s">
        <v>430</v>
      </c>
      <c r="E49" s="94" t="s">
        <v>458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25" customHeight="1">
      <c r="C50" s="70"/>
      <c r="D50" s="95" t="s">
        <v>432</v>
      </c>
      <c r="E50" s="94" t="s">
        <v>459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" customHeight="1">
      <c r="C51" s="70"/>
      <c r="D51" s="97" t="s">
        <v>460</v>
      </c>
      <c r="E51" s="94" t="s">
        <v>325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25" customHeight="1">
      <c r="C52" s="70"/>
      <c r="D52" s="96" t="s">
        <v>430</v>
      </c>
      <c r="E52" s="94" t="s">
        <v>461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25" customHeight="1">
      <c r="C53" s="70"/>
      <c r="D53" s="95" t="s">
        <v>432</v>
      </c>
      <c r="E53" s="94" t="s">
        <v>462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" customHeight="1">
      <c r="C54" s="70"/>
      <c r="D54" s="97" t="s">
        <v>463</v>
      </c>
      <c r="E54" s="94" t="s">
        <v>326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25" customHeight="1">
      <c r="C55" s="70"/>
      <c r="D55" s="96" t="s">
        <v>430</v>
      </c>
      <c r="E55" s="94" t="s">
        <v>464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25" customHeight="1">
      <c r="C56" s="70"/>
      <c r="D56" s="95" t="s">
        <v>432</v>
      </c>
      <c r="E56" s="94" t="s">
        <v>465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" customHeight="1">
      <c r="C57" s="70"/>
      <c r="D57" s="97" t="s">
        <v>466</v>
      </c>
      <c r="E57" s="94" t="s">
        <v>327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25" customHeight="1">
      <c r="C58" s="70"/>
      <c r="D58" s="96" t="s">
        <v>430</v>
      </c>
      <c r="E58" s="94" t="s">
        <v>467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25" customHeight="1">
      <c r="C59" s="70"/>
      <c r="D59" s="95" t="s">
        <v>432</v>
      </c>
      <c r="E59" s="94" t="s">
        <v>468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" customHeight="1">
      <c r="C60" s="70"/>
      <c r="D60" s="63" t="s">
        <v>469</v>
      </c>
      <c r="E60" s="62" t="s">
        <v>331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" customHeight="1">
      <c r="C61" s="70"/>
      <c r="D61" s="63" t="s">
        <v>368</v>
      </c>
      <c r="E61" s="62" t="s">
        <v>350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65" width="12.7109375" style="174" customWidth="1"/>
  </cols>
  <sheetData>
    <row r="1" spans="1:65" ht="10.5" hidden="1" customHeight="1"/>
    <row r="2" spans="1:65" ht="10.5" hidden="1" customHeight="1">
      <c r="F2" s="148" t="s">
        <v>138</v>
      </c>
      <c r="G2" s="148" t="s">
        <v>139</v>
      </c>
      <c r="H2" s="148" t="s">
        <v>140</v>
      </c>
      <c r="I2" s="148" t="s">
        <v>141</v>
      </c>
      <c r="J2" s="148" t="s">
        <v>142</v>
      </c>
      <c r="K2" s="148" t="s">
        <v>144</v>
      </c>
      <c r="L2" s="148" t="s">
        <v>138</v>
      </c>
      <c r="M2" s="148" t="s">
        <v>139</v>
      </c>
      <c r="N2" s="148" t="s">
        <v>140</v>
      </c>
      <c r="O2" s="148" t="s">
        <v>141</v>
      </c>
      <c r="P2" s="148" t="s">
        <v>142</v>
      </c>
      <c r="Q2" s="148" t="s">
        <v>144</v>
      </c>
      <c r="R2" s="148" t="s">
        <v>138</v>
      </c>
      <c r="S2" s="148" t="s">
        <v>139</v>
      </c>
      <c r="T2" s="148" t="s">
        <v>140</v>
      </c>
      <c r="U2" s="148" t="s">
        <v>141</v>
      </c>
      <c r="V2" s="148" t="s">
        <v>142</v>
      </c>
      <c r="W2" s="148" t="s">
        <v>144</v>
      </c>
      <c r="X2" s="148" t="s">
        <v>138</v>
      </c>
      <c r="Y2" s="148" t="s">
        <v>139</v>
      </c>
      <c r="Z2" s="148" t="s">
        <v>140</v>
      </c>
      <c r="AA2" s="148" t="s">
        <v>141</v>
      </c>
      <c r="AB2" s="148" t="s">
        <v>142</v>
      </c>
      <c r="AC2" s="148" t="s">
        <v>144</v>
      </c>
      <c r="AD2" s="148" t="s">
        <v>138</v>
      </c>
      <c r="AE2" s="148" t="s">
        <v>139</v>
      </c>
      <c r="AF2" s="148" t="s">
        <v>140</v>
      </c>
      <c r="AG2" s="148" t="s">
        <v>141</v>
      </c>
      <c r="AH2" s="148" t="s">
        <v>142</v>
      </c>
      <c r="AI2" s="148" t="s">
        <v>144</v>
      </c>
      <c r="AJ2" s="148" t="s">
        <v>138</v>
      </c>
      <c r="AK2" s="148" t="s">
        <v>139</v>
      </c>
      <c r="AL2" s="148" t="s">
        <v>140</v>
      </c>
      <c r="AM2" s="148" t="s">
        <v>141</v>
      </c>
      <c r="AN2" s="148" t="s">
        <v>142</v>
      </c>
      <c r="AO2" s="148" t="s">
        <v>144</v>
      </c>
      <c r="AP2" s="148" t="s">
        <v>138</v>
      </c>
      <c r="AQ2" s="148" t="s">
        <v>139</v>
      </c>
      <c r="AR2" s="148" t="s">
        <v>140</v>
      </c>
      <c r="AS2" s="148" t="s">
        <v>141</v>
      </c>
      <c r="AT2" s="148" t="s">
        <v>142</v>
      </c>
      <c r="AU2" s="148" t="s">
        <v>144</v>
      </c>
      <c r="AV2" s="148" t="s">
        <v>138</v>
      </c>
      <c r="AW2" s="148" t="s">
        <v>139</v>
      </c>
      <c r="AX2" s="148" t="s">
        <v>140</v>
      </c>
      <c r="AY2" s="148" t="s">
        <v>141</v>
      </c>
      <c r="AZ2" s="148" t="s">
        <v>142</v>
      </c>
      <c r="BA2" s="148" t="s">
        <v>144</v>
      </c>
      <c r="BB2" s="148" t="s">
        <v>138</v>
      </c>
      <c r="BC2" s="148" t="s">
        <v>139</v>
      </c>
      <c r="BD2" s="148" t="s">
        <v>140</v>
      </c>
      <c r="BE2" s="148" t="s">
        <v>141</v>
      </c>
      <c r="BF2" s="148" t="s">
        <v>142</v>
      </c>
      <c r="BG2" s="148" t="s">
        <v>144</v>
      </c>
      <c r="BH2" s="148" t="s">
        <v>138</v>
      </c>
      <c r="BI2" s="148" t="s">
        <v>139</v>
      </c>
      <c r="BJ2" s="148" t="s">
        <v>140</v>
      </c>
      <c r="BK2" s="148" t="s">
        <v>141</v>
      </c>
      <c r="BL2" s="148" t="s">
        <v>142</v>
      </c>
      <c r="BM2" s="148" t="s">
        <v>144</v>
      </c>
    </row>
    <row r="3" spans="1:65" ht="10.5" hidden="1" customHeight="1">
      <c r="A3" s="88"/>
      <c r="E3" s="87"/>
      <c r="F3" s="159" t="s">
        <v>470</v>
      </c>
      <c r="G3" s="156" t="s">
        <v>471</v>
      </c>
      <c r="H3" s="156" t="s">
        <v>472</v>
      </c>
      <c r="I3" s="156" t="s">
        <v>473</v>
      </c>
      <c r="J3" s="156" t="s">
        <v>474</v>
      </c>
      <c r="K3" s="156" t="s">
        <v>475</v>
      </c>
      <c r="L3" s="159" t="s">
        <v>476</v>
      </c>
      <c r="M3" s="156" t="s">
        <v>477</v>
      </c>
      <c r="N3" s="156" t="s">
        <v>478</v>
      </c>
      <c r="O3" s="156" t="s">
        <v>479</v>
      </c>
      <c r="P3" s="156" t="s">
        <v>480</v>
      </c>
      <c r="Q3" s="156" t="s">
        <v>481</v>
      </c>
      <c r="R3" s="159" t="s">
        <v>482</v>
      </c>
      <c r="S3" s="156" t="s">
        <v>483</v>
      </c>
      <c r="T3" s="156" t="s">
        <v>484</v>
      </c>
      <c r="U3" s="156" t="s">
        <v>485</v>
      </c>
      <c r="V3" s="156" t="s">
        <v>486</v>
      </c>
      <c r="W3" s="156" t="s">
        <v>487</v>
      </c>
      <c r="X3" s="159" t="s">
        <v>488</v>
      </c>
      <c r="Y3" s="156" t="s">
        <v>489</v>
      </c>
      <c r="Z3" s="156" t="s">
        <v>490</v>
      </c>
      <c r="AA3" s="156" t="s">
        <v>491</v>
      </c>
      <c r="AB3" s="156" t="s">
        <v>492</v>
      </c>
      <c r="AC3" s="156" t="s">
        <v>493</v>
      </c>
      <c r="AD3" s="159" t="s">
        <v>494</v>
      </c>
      <c r="AE3" s="156" t="s">
        <v>495</v>
      </c>
      <c r="AF3" s="156" t="s">
        <v>496</v>
      </c>
      <c r="AG3" s="156" t="s">
        <v>497</v>
      </c>
      <c r="AH3" s="156" t="s">
        <v>498</v>
      </c>
      <c r="AI3" s="156" t="s">
        <v>499</v>
      </c>
      <c r="AJ3" s="159" t="s">
        <v>500</v>
      </c>
      <c r="AK3" s="156" t="s">
        <v>501</v>
      </c>
      <c r="AL3" s="156" t="s">
        <v>502</v>
      </c>
      <c r="AM3" s="156" t="s">
        <v>503</v>
      </c>
      <c r="AN3" s="156" t="s">
        <v>504</v>
      </c>
      <c r="AO3" s="156" t="s">
        <v>505</v>
      </c>
      <c r="AP3" s="159" t="s">
        <v>506</v>
      </c>
      <c r="AQ3" s="156" t="s">
        <v>507</v>
      </c>
      <c r="AR3" s="156" t="s">
        <v>508</v>
      </c>
      <c r="AS3" s="156" t="s">
        <v>509</v>
      </c>
      <c r="AT3" s="156" t="s">
        <v>510</v>
      </c>
      <c r="AU3" s="156" t="s">
        <v>511</v>
      </c>
      <c r="AV3" s="159" t="s">
        <v>512</v>
      </c>
      <c r="AW3" s="156" t="s">
        <v>513</v>
      </c>
      <c r="AX3" s="156" t="s">
        <v>514</v>
      </c>
      <c r="AY3" s="156" t="s">
        <v>515</v>
      </c>
      <c r="AZ3" s="156" t="s">
        <v>516</v>
      </c>
      <c r="BA3" s="156" t="s">
        <v>517</v>
      </c>
      <c r="BB3" s="159" t="s">
        <v>518</v>
      </c>
      <c r="BC3" s="159" t="s">
        <v>519</v>
      </c>
      <c r="BD3" s="159" t="s">
        <v>520</v>
      </c>
      <c r="BE3" s="159" t="s">
        <v>521</v>
      </c>
      <c r="BF3" s="159" t="s">
        <v>522</v>
      </c>
      <c r="BG3" s="159" t="s">
        <v>523</v>
      </c>
      <c r="BH3" s="159" t="s">
        <v>524</v>
      </c>
      <c r="BI3" s="159" t="s">
        <v>525</v>
      </c>
      <c r="BJ3" s="159" t="s">
        <v>526</v>
      </c>
      <c r="BK3" s="159" t="s">
        <v>527</v>
      </c>
      <c r="BL3" s="159" t="s">
        <v>528</v>
      </c>
      <c r="BM3" s="159" t="s">
        <v>529</v>
      </c>
    </row>
    <row r="4" spans="1:65" ht="10.5" hidden="1" customHeight="1">
      <c r="A4" s="85"/>
    </row>
    <row r="5" spans="1:65" ht="10.5" hidden="1" customHeight="1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" hidden="1" customHeight="1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2" customHeight="1">
      <c r="A8" s="85"/>
      <c r="D8" s="92" t="s">
        <v>530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2" customHeight="1">
      <c r="D9" s="91" t="s">
        <v>531</v>
      </c>
    </row>
    <row r="10" spans="1:65" ht="12" customHeight="1">
      <c r="D10" s="81" t="str">
        <f>IF(ORG="","Не определено",ORG)</f>
        <v>АО "МАВ"</v>
      </c>
      <c r="BM10" s="80" t="s">
        <v>245</v>
      </c>
    </row>
    <row r="11" spans="1:65" ht="15" customHeight="1">
      <c r="D11" s="90" t="s">
        <v>246</v>
      </c>
      <c r="E11" s="70"/>
      <c r="F11" s="70"/>
      <c r="G11" s="70"/>
      <c r="H11" s="70"/>
      <c r="I11" s="70"/>
      <c r="J11" s="70"/>
      <c r="K11" s="70"/>
      <c r="L11" s="209" t="s">
        <v>247</v>
      </c>
      <c r="M11" s="212"/>
      <c r="N11" s="212"/>
      <c r="O11" s="212"/>
      <c r="P11" s="212"/>
      <c r="Q11" s="213"/>
      <c r="R11" s="70"/>
      <c r="S11" s="70"/>
      <c r="T11" s="70"/>
      <c r="U11" s="70"/>
      <c r="V11" s="70"/>
      <c r="W11" s="70"/>
      <c r="X11" s="209" t="s">
        <v>247</v>
      </c>
      <c r="Y11" s="212"/>
      <c r="Z11" s="212"/>
      <c r="AA11" s="212"/>
      <c r="AB11" s="212"/>
      <c r="AC11" s="213"/>
      <c r="AD11" s="70"/>
      <c r="AE11" s="70"/>
      <c r="AF11" s="70"/>
      <c r="AG11" s="70"/>
      <c r="AH11" s="70"/>
      <c r="AI11" s="70"/>
      <c r="AJ11" s="209" t="s">
        <v>247</v>
      </c>
      <c r="AK11" s="212"/>
      <c r="AL11" s="212"/>
      <c r="AM11" s="212"/>
      <c r="AN11" s="212"/>
      <c r="AO11" s="213"/>
      <c r="AP11" s="70"/>
      <c r="AQ11" s="70"/>
      <c r="AR11" s="70"/>
      <c r="AS11" s="70"/>
      <c r="AT11" s="70"/>
      <c r="AU11" s="70"/>
      <c r="AV11" s="209" t="s">
        <v>247</v>
      </c>
      <c r="AW11" s="212"/>
      <c r="AX11" s="212"/>
      <c r="AY11" s="212"/>
      <c r="AZ11" s="212"/>
      <c r="BA11" s="213"/>
      <c r="BB11" s="70"/>
      <c r="BC11" s="70"/>
      <c r="BD11" s="70"/>
      <c r="BE11" s="70"/>
      <c r="BF11" s="70"/>
      <c r="BG11" s="70"/>
      <c r="BH11" s="209" t="s">
        <v>247</v>
      </c>
      <c r="BI11" s="212"/>
      <c r="BJ11" s="212"/>
      <c r="BK11" s="212"/>
      <c r="BL11" s="212"/>
      <c r="BM11" s="213"/>
    </row>
    <row r="12" spans="1:65" ht="48" customHeight="1">
      <c r="C12" s="70"/>
      <c r="D12" s="204" t="s">
        <v>248</v>
      </c>
      <c r="E12" s="204" t="s">
        <v>249</v>
      </c>
      <c r="F12" s="204" t="s">
        <v>532</v>
      </c>
      <c r="G12" s="204"/>
      <c r="H12" s="204"/>
      <c r="I12" s="204"/>
      <c r="J12" s="204"/>
      <c r="K12" s="204"/>
      <c r="L12" s="204" t="s">
        <v>533</v>
      </c>
      <c r="M12" s="204"/>
      <c r="N12" s="204"/>
      <c r="O12" s="204"/>
      <c r="P12" s="204"/>
      <c r="Q12" s="204"/>
      <c r="R12" s="204" t="s">
        <v>534</v>
      </c>
      <c r="S12" s="204"/>
      <c r="T12" s="204"/>
      <c r="U12" s="204"/>
      <c r="V12" s="204"/>
      <c r="W12" s="204"/>
      <c r="X12" s="204" t="s">
        <v>535</v>
      </c>
      <c r="Y12" s="204"/>
      <c r="Z12" s="204"/>
      <c r="AA12" s="204"/>
      <c r="AB12" s="204"/>
      <c r="AC12" s="204"/>
      <c r="AD12" s="204" t="s">
        <v>536</v>
      </c>
      <c r="AE12" s="204"/>
      <c r="AF12" s="204"/>
      <c r="AG12" s="204"/>
      <c r="AH12" s="204"/>
      <c r="AI12" s="204"/>
      <c r="AJ12" s="204" t="s">
        <v>537</v>
      </c>
      <c r="AK12" s="204"/>
      <c r="AL12" s="204"/>
      <c r="AM12" s="204"/>
      <c r="AN12" s="204"/>
      <c r="AO12" s="204"/>
      <c r="AP12" s="204" t="s">
        <v>538</v>
      </c>
      <c r="AQ12" s="204"/>
      <c r="AR12" s="204"/>
      <c r="AS12" s="204"/>
      <c r="AT12" s="204"/>
      <c r="AU12" s="204"/>
      <c r="AV12" s="204" t="s">
        <v>539</v>
      </c>
      <c r="AW12" s="204"/>
      <c r="AX12" s="204"/>
      <c r="AY12" s="204"/>
      <c r="AZ12" s="204"/>
      <c r="BA12" s="204"/>
      <c r="BB12" s="204" t="s">
        <v>417</v>
      </c>
      <c r="BC12" s="204"/>
      <c r="BD12" s="204"/>
      <c r="BE12" s="204"/>
      <c r="BF12" s="204"/>
      <c r="BG12" s="204"/>
      <c r="BH12" s="204" t="s">
        <v>540</v>
      </c>
      <c r="BI12" s="204"/>
      <c r="BJ12" s="204"/>
      <c r="BK12" s="204"/>
      <c r="BL12" s="204"/>
      <c r="BM12" s="204"/>
    </row>
    <row r="13" spans="1:65" ht="12" customHeight="1">
      <c r="C13" s="70"/>
      <c r="D13" s="204"/>
      <c r="E13" s="204"/>
      <c r="F13" s="204" t="s">
        <v>262</v>
      </c>
      <c r="G13" s="204" t="s">
        <v>263</v>
      </c>
      <c r="H13" s="204"/>
      <c r="I13" s="204"/>
      <c r="J13" s="204"/>
      <c r="K13" s="204"/>
      <c r="L13" s="204" t="s">
        <v>262</v>
      </c>
      <c r="M13" s="204" t="s">
        <v>263</v>
      </c>
      <c r="N13" s="204"/>
      <c r="O13" s="204"/>
      <c r="P13" s="204"/>
      <c r="Q13" s="204"/>
      <c r="R13" s="204" t="s">
        <v>262</v>
      </c>
      <c r="S13" s="204" t="s">
        <v>263</v>
      </c>
      <c r="T13" s="204"/>
      <c r="U13" s="204"/>
      <c r="V13" s="204"/>
      <c r="W13" s="204"/>
      <c r="X13" s="204" t="s">
        <v>262</v>
      </c>
      <c r="Y13" s="204" t="s">
        <v>263</v>
      </c>
      <c r="Z13" s="204"/>
      <c r="AA13" s="204"/>
      <c r="AB13" s="204"/>
      <c r="AC13" s="204"/>
      <c r="AD13" s="204" t="s">
        <v>262</v>
      </c>
      <c r="AE13" s="204" t="s">
        <v>263</v>
      </c>
      <c r="AF13" s="204"/>
      <c r="AG13" s="204"/>
      <c r="AH13" s="204"/>
      <c r="AI13" s="204"/>
      <c r="AJ13" s="204" t="s">
        <v>262</v>
      </c>
      <c r="AK13" s="204" t="s">
        <v>263</v>
      </c>
      <c r="AL13" s="204"/>
      <c r="AM13" s="204"/>
      <c r="AN13" s="204"/>
      <c r="AO13" s="204"/>
      <c r="AP13" s="204" t="s">
        <v>262</v>
      </c>
      <c r="AQ13" s="204" t="s">
        <v>263</v>
      </c>
      <c r="AR13" s="204"/>
      <c r="AS13" s="204"/>
      <c r="AT13" s="204"/>
      <c r="AU13" s="204"/>
      <c r="AV13" s="204" t="s">
        <v>262</v>
      </c>
      <c r="AW13" s="204" t="s">
        <v>263</v>
      </c>
      <c r="AX13" s="204"/>
      <c r="AY13" s="204"/>
      <c r="AZ13" s="204"/>
      <c r="BA13" s="204"/>
      <c r="BB13" s="210" t="s">
        <v>262</v>
      </c>
      <c r="BC13" s="209" t="s">
        <v>263</v>
      </c>
      <c r="BD13" s="212"/>
      <c r="BE13" s="212"/>
      <c r="BF13" s="212"/>
      <c r="BG13" s="213"/>
      <c r="BH13" s="210" t="s">
        <v>262</v>
      </c>
      <c r="BI13" s="209" t="s">
        <v>263</v>
      </c>
      <c r="BJ13" s="212"/>
      <c r="BK13" s="212"/>
      <c r="BL13" s="212"/>
      <c r="BM13" s="213"/>
    </row>
    <row r="14" spans="1:65" ht="12" customHeight="1">
      <c r="C14" s="70"/>
      <c r="D14" s="204"/>
      <c r="E14" s="204"/>
      <c r="F14" s="204"/>
      <c r="G14" s="77" t="s">
        <v>264</v>
      </c>
      <c r="H14" s="77" t="s">
        <v>265</v>
      </c>
      <c r="I14" s="77" t="s">
        <v>266</v>
      </c>
      <c r="J14" s="77" t="s">
        <v>267</v>
      </c>
      <c r="K14" s="77" t="s">
        <v>269</v>
      </c>
      <c r="L14" s="204"/>
      <c r="M14" s="77" t="s">
        <v>264</v>
      </c>
      <c r="N14" s="77" t="s">
        <v>265</v>
      </c>
      <c r="O14" s="77" t="s">
        <v>266</v>
      </c>
      <c r="P14" s="77" t="s">
        <v>267</v>
      </c>
      <c r="Q14" s="77" t="s">
        <v>269</v>
      </c>
      <c r="R14" s="204"/>
      <c r="S14" s="77" t="s">
        <v>264</v>
      </c>
      <c r="T14" s="77" t="s">
        <v>265</v>
      </c>
      <c r="U14" s="77" t="s">
        <v>266</v>
      </c>
      <c r="V14" s="77" t="s">
        <v>267</v>
      </c>
      <c r="W14" s="77" t="s">
        <v>269</v>
      </c>
      <c r="X14" s="204"/>
      <c r="Y14" s="77" t="s">
        <v>264</v>
      </c>
      <c r="Z14" s="77" t="s">
        <v>265</v>
      </c>
      <c r="AA14" s="77" t="s">
        <v>266</v>
      </c>
      <c r="AB14" s="77" t="s">
        <v>267</v>
      </c>
      <c r="AC14" s="77" t="s">
        <v>269</v>
      </c>
      <c r="AD14" s="204"/>
      <c r="AE14" s="77" t="s">
        <v>264</v>
      </c>
      <c r="AF14" s="77" t="s">
        <v>265</v>
      </c>
      <c r="AG14" s="77" t="s">
        <v>266</v>
      </c>
      <c r="AH14" s="77" t="s">
        <v>267</v>
      </c>
      <c r="AI14" s="77" t="s">
        <v>269</v>
      </c>
      <c r="AJ14" s="204"/>
      <c r="AK14" s="77" t="s">
        <v>264</v>
      </c>
      <c r="AL14" s="77" t="s">
        <v>265</v>
      </c>
      <c r="AM14" s="77" t="s">
        <v>266</v>
      </c>
      <c r="AN14" s="77" t="s">
        <v>267</v>
      </c>
      <c r="AO14" s="77" t="s">
        <v>269</v>
      </c>
      <c r="AP14" s="204"/>
      <c r="AQ14" s="77" t="s">
        <v>264</v>
      </c>
      <c r="AR14" s="77" t="s">
        <v>265</v>
      </c>
      <c r="AS14" s="77" t="s">
        <v>266</v>
      </c>
      <c r="AT14" s="77" t="s">
        <v>267</v>
      </c>
      <c r="AU14" s="77" t="s">
        <v>269</v>
      </c>
      <c r="AV14" s="204"/>
      <c r="AW14" s="77" t="s">
        <v>264</v>
      </c>
      <c r="AX14" s="77" t="s">
        <v>265</v>
      </c>
      <c r="AY14" s="77" t="s">
        <v>266</v>
      </c>
      <c r="AZ14" s="77" t="s">
        <v>267</v>
      </c>
      <c r="BA14" s="77" t="s">
        <v>269</v>
      </c>
      <c r="BB14" s="211"/>
      <c r="BC14" s="77" t="s">
        <v>264</v>
      </c>
      <c r="BD14" s="77" t="s">
        <v>265</v>
      </c>
      <c r="BE14" s="77" t="s">
        <v>266</v>
      </c>
      <c r="BF14" s="77" t="s">
        <v>267</v>
      </c>
      <c r="BG14" s="77" t="s">
        <v>269</v>
      </c>
      <c r="BH14" s="211"/>
      <c r="BI14" s="77" t="s">
        <v>264</v>
      </c>
      <c r="BJ14" s="77" t="s">
        <v>265</v>
      </c>
      <c r="BK14" s="77" t="s">
        <v>266</v>
      </c>
      <c r="BL14" s="77" t="s">
        <v>267</v>
      </c>
      <c r="BM14" s="77" t="s">
        <v>269</v>
      </c>
    </row>
    <row r="15" spans="1:65" ht="12" hidden="1" customHeight="1">
      <c r="C15" s="70"/>
      <c r="D15" s="204"/>
      <c r="E15" s="204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2" customHeight="1">
      <c r="C16" s="70"/>
      <c r="D16" s="204"/>
      <c r="E16" s="204"/>
      <c r="F16" s="77" t="s">
        <v>270</v>
      </c>
      <c r="G16" s="77" t="s">
        <v>270</v>
      </c>
      <c r="H16" s="77" t="s">
        <v>270</v>
      </c>
      <c r="I16" s="77" t="s">
        <v>270</v>
      </c>
      <c r="J16" s="77" t="s">
        <v>270</v>
      </c>
      <c r="K16" s="77" t="s">
        <v>270</v>
      </c>
      <c r="L16" s="77" t="s">
        <v>271</v>
      </c>
      <c r="M16" s="77" t="s">
        <v>271</v>
      </c>
      <c r="N16" s="77" t="s">
        <v>271</v>
      </c>
      <c r="O16" s="77" t="s">
        <v>271</v>
      </c>
      <c r="P16" s="77" t="s">
        <v>271</v>
      </c>
      <c r="Q16" s="77" t="s">
        <v>271</v>
      </c>
      <c r="R16" s="77" t="s">
        <v>270</v>
      </c>
      <c r="S16" s="77" t="s">
        <v>270</v>
      </c>
      <c r="T16" s="77" t="s">
        <v>270</v>
      </c>
      <c r="U16" s="77" t="s">
        <v>270</v>
      </c>
      <c r="V16" s="77" t="s">
        <v>270</v>
      </c>
      <c r="W16" s="77" t="s">
        <v>270</v>
      </c>
      <c r="X16" s="77" t="s">
        <v>271</v>
      </c>
      <c r="Y16" s="77" t="s">
        <v>271</v>
      </c>
      <c r="Z16" s="77" t="s">
        <v>271</v>
      </c>
      <c r="AA16" s="77" t="s">
        <v>271</v>
      </c>
      <c r="AB16" s="77" t="s">
        <v>271</v>
      </c>
      <c r="AC16" s="77" t="s">
        <v>271</v>
      </c>
      <c r="AD16" s="77" t="s">
        <v>270</v>
      </c>
      <c r="AE16" s="77" t="s">
        <v>270</v>
      </c>
      <c r="AF16" s="77" t="s">
        <v>270</v>
      </c>
      <c r="AG16" s="77" t="s">
        <v>270</v>
      </c>
      <c r="AH16" s="77" t="s">
        <v>270</v>
      </c>
      <c r="AI16" s="77" t="s">
        <v>270</v>
      </c>
      <c r="AJ16" s="77" t="s">
        <v>271</v>
      </c>
      <c r="AK16" s="77" t="s">
        <v>271</v>
      </c>
      <c r="AL16" s="77" t="s">
        <v>271</v>
      </c>
      <c r="AM16" s="77" t="s">
        <v>271</v>
      </c>
      <c r="AN16" s="77" t="s">
        <v>271</v>
      </c>
      <c r="AO16" s="77" t="s">
        <v>271</v>
      </c>
      <c r="AP16" s="77" t="s">
        <v>272</v>
      </c>
      <c r="AQ16" s="77" t="s">
        <v>272</v>
      </c>
      <c r="AR16" s="77" t="s">
        <v>272</v>
      </c>
      <c r="AS16" s="77" t="s">
        <v>272</v>
      </c>
      <c r="AT16" s="77" t="s">
        <v>272</v>
      </c>
      <c r="AU16" s="77" t="s">
        <v>272</v>
      </c>
      <c r="AV16" s="77" t="s">
        <v>271</v>
      </c>
      <c r="AW16" s="77" t="s">
        <v>271</v>
      </c>
      <c r="AX16" s="77" t="s">
        <v>271</v>
      </c>
      <c r="AY16" s="77" t="s">
        <v>271</v>
      </c>
      <c r="AZ16" s="77" t="s">
        <v>271</v>
      </c>
      <c r="BA16" s="77" t="s">
        <v>271</v>
      </c>
      <c r="BB16" s="77" t="s">
        <v>270</v>
      </c>
      <c r="BC16" s="77" t="s">
        <v>270</v>
      </c>
      <c r="BD16" s="77" t="s">
        <v>270</v>
      </c>
      <c r="BE16" s="77" t="s">
        <v>270</v>
      </c>
      <c r="BF16" s="77" t="s">
        <v>270</v>
      </c>
      <c r="BG16" s="77" t="s">
        <v>270</v>
      </c>
      <c r="BH16" s="77" t="s">
        <v>271</v>
      </c>
      <c r="BI16" s="77" t="s">
        <v>271</v>
      </c>
      <c r="BJ16" s="77" t="s">
        <v>271</v>
      </c>
      <c r="BK16" s="77" t="s">
        <v>271</v>
      </c>
      <c r="BL16" s="77" t="s">
        <v>271</v>
      </c>
      <c r="BM16" s="77" t="s">
        <v>271</v>
      </c>
    </row>
    <row r="17" spans="3:65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73" customFormat="1" ht="45" customHeight="1">
      <c r="D18" s="63" t="s">
        <v>541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73" customFormat="1" ht="45" customHeight="1">
      <c r="C19" s="64"/>
      <c r="D19" s="105" t="s">
        <v>277</v>
      </c>
      <c r="E19" s="77" t="s">
        <v>431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2" customHeight="1">
      <c r="C20" s="70"/>
      <c r="D20" s="71" t="s">
        <v>279</v>
      </c>
      <c r="E20" s="68" t="s">
        <v>542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2" customHeight="1">
      <c r="C21" s="70"/>
      <c r="D21" s="71" t="s">
        <v>281</v>
      </c>
      <c r="E21" s="68" t="s">
        <v>543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2" customHeight="1">
      <c r="C22" s="70"/>
      <c r="D22" s="71" t="s">
        <v>283</v>
      </c>
      <c r="E22" s="68" t="s">
        <v>544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2" customHeight="1">
      <c r="C23" s="70"/>
      <c r="D23" s="71" t="s">
        <v>285</v>
      </c>
      <c r="E23" s="68" t="s">
        <v>545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2" customHeight="1">
      <c r="C24" s="70"/>
      <c r="D24" s="71" t="s">
        <v>287</v>
      </c>
      <c r="E24" s="68" t="s">
        <v>546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2" customHeight="1">
      <c r="C25" s="70"/>
      <c r="D25" s="71" t="s">
        <v>289</v>
      </c>
      <c r="E25" s="68" t="s">
        <v>547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2" customHeight="1">
      <c r="C26" s="70"/>
      <c r="D26" s="71" t="s">
        <v>291</v>
      </c>
      <c r="E26" s="68" t="s">
        <v>548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2" customHeight="1">
      <c r="C27" s="70"/>
      <c r="D27" s="71" t="s">
        <v>293</v>
      </c>
      <c r="E27" s="68" t="s">
        <v>549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2" customHeight="1">
      <c r="C28" s="70"/>
      <c r="D28" s="71" t="s">
        <v>295</v>
      </c>
      <c r="E28" s="68" t="s">
        <v>550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2" customHeight="1">
      <c r="C29" s="70"/>
      <c r="D29" s="69" t="s">
        <v>297</v>
      </c>
      <c r="E29" s="68" t="s">
        <v>433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2" customHeight="1">
      <c r="C30" s="70"/>
      <c r="D30" s="69" t="s">
        <v>299</v>
      </c>
      <c r="E30" s="68" t="s">
        <v>551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2" customHeight="1">
      <c r="C31" s="70"/>
      <c r="D31" s="69" t="s">
        <v>301</v>
      </c>
      <c r="E31" s="68" t="s">
        <v>552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2" customHeight="1">
      <c r="C32" s="70"/>
      <c r="D32" s="69" t="s">
        <v>303</v>
      </c>
      <c r="E32" s="68" t="s">
        <v>553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2" customHeight="1">
      <c r="C33" s="70"/>
      <c r="D33" s="69" t="s">
        <v>305</v>
      </c>
      <c r="E33" s="68" t="s">
        <v>554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2" customHeight="1">
      <c r="C34" s="70"/>
      <c r="D34" s="69" t="s">
        <v>307</v>
      </c>
      <c r="E34" s="68" t="s">
        <v>555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2" customHeight="1">
      <c r="C35" s="70"/>
      <c r="D35" s="69" t="s">
        <v>309</v>
      </c>
      <c r="E35" s="68" t="s">
        <v>556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" hidden="1" customHeight="1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" hidden="1" customHeight="1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" hidden="1" customHeight="1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73" customFormat="1" ht="45" customHeight="1">
      <c r="C39" s="64"/>
      <c r="D39" s="63" t="s">
        <v>557</v>
      </c>
      <c r="E39" s="62" t="s">
        <v>331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13" width="21.7109375" style="174" customWidth="1"/>
  </cols>
  <sheetData>
    <row r="1" spans="1:13" ht="10.5" hidden="1" customHeight="1"/>
    <row r="2" spans="1:13" ht="10.5" hidden="1" customHeight="1"/>
    <row r="3" spans="1:13" ht="10.5" hidden="1" customHeight="1">
      <c r="F3" s="155" t="s">
        <v>558</v>
      </c>
      <c r="G3" s="155" t="s">
        <v>559</v>
      </c>
      <c r="H3" s="155" t="s">
        <v>560</v>
      </c>
      <c r="I3" s="155" t="s">
        <v>561</v>
      </c>
      <c r="J3" s="155" t="s">
        <v>562</v>
      </c>
      <c r="K3" s="155" t="s">
        <v>563</v>
      </c>
      <c r="L3" s="158" t="s">
        <v>564</v>
      </c>
      <c r="M3" s="158" t="s">
        <v>565</v>
      </c>
    </row>
    <row r="4" spans="1:13" ht="10.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" hidden="1" customHeight="1">
      <c r="A5" s="85"/>
    </row>
    <row r="6" spans="1:13" ht="10.5" hidden="1" customHeight="1">
      <c r="A6" s="85"/>
    </row>
    <row r="7" spans="1:13" ht="6" customHeight="1">
      <c r="A7" s="85"/>
      <c r="D7" s="70"/>
    </row>
    <row r="8" spans="1:13" ht="12" customHeight="1">
      <c r="A8" s="85"/>
      <c r="D8" s="92" t="s">
        <v>530</v>
      </c>
    </row>
    <row r="9" spans="1:13" ht="12" customHeight="1">
      <c r="D9" s="91" t="s">
        <v>566</v>
      </c>
    </row>
    <row r="10" spans="1:13" ht="12" customHeight="1">
      <c r="D10" s="81" t="str">
        <f>IF(ORG="","Не определено",ORG)</f>
        <v>АО "МАВ"</v>
      </c>
      <c r="M10" s="107" t="s">
        <v>245</v>
      </c>
    </row>
    <row r="11" spans="1:13" ht="15" customHeight="1">
      <c r="D11" s="90" t="s">
        <v>246</v>
      </c>
      <c r="E11" s="70"/>
      <c r="F11" s="70"/>
      <c r="G11" s="103" t="s">
        <v>247</v>
      </c>
      <c r="H11" s="70"/>
      <c r="I11" s="103" t="s">
        <v>247</v>
      </c>
      <c r="J11" s="70"/>
      <c r="K11" s="103" t="s">
        <v>247</v>
      </c>
      <c r="L11" s="70"/>
      <c r="M11" s="103" t="s">
        <v>247</v>
      </c>
    </row>
    <row r="12" spans="1:13" ht="35.25" customHeight="1">
      <c r="C12" s="70"/>
      <c r="D12" s="204" t="s">
        <v>248</v>
      </c>
      <c r="E12" s="204" t="s">
        <v>249</v>
      </c>
      <c r="F12" s="204" t="s">
        <v>532</v>
      </c>
      <c r="G12" s="204" t="s">
        <v>533</v>
      </c>
      <c r="H12" s="204" t="s">
        <v>534</v>
      </c>
      <c r="I12" s="204" t="s">
        <v>535</v>
      </c>
      <c r="J12" s="204" t="s">
        <v>536</v>
      </c>
      <c r="K12" s="204" t="s">
        <v>537</v>
      </c>
      <c r="L12" s="204" t="s">
        <v>417</v>
      </c>
      <c r="M12" s="204" t="s">
        <v>540</v>
      </c>
    </row>
    <row r="13" spans="1:13" ht="12" customHeight="1">
      <c r="C13" s="70"/>
      <c r="D13" s="204"/>
      <c r="E13" s="204"/>
      <c r="F13" s="204"/>
      <c r="G13" s="204"/>
      <c r="H13" s="204"/>
      <c r="I13" s="204"/>
      <c r="J13" s="204"/>
      <c r="K13" s="204"/>
      <c r="L13" s="204"/>
      <c r="M13" s="204"/>
    </row>
    <row r="14" spans="1:13" ht="12" customHeight="1">
      <c r="C14" s="70"/>
      <c r="D14" s="204"/>
      <c r="E14" s="204"/>
      <c r="F14" s="204"/>
      <c r="G14" s="204"/>
      <c r="H14" s="204"/>
      <c r="I14" s="204"/>
      <c r="J14" s="204"/>
      <c r="K14" s="204"/>
      <c r="L14" s="204"/>
      <c r="M14" s="204"/>
    </row>
    <row r="15" spans="1:13" ht="12" customHeight="1">
      <c r="C15" s="70"/>
      <c r="D15" s="204"/>
      <c r="E15" s="204"/>
      <c r="F15" s="204"/>
      <c r="G15" s="204"/>
      <c r="H15" s="204"/>
      <c r="I15" s="204"/>
      <c r="J15" s="204"/>
      <c r="K15" s="204"/>
      <c r="L15" s="204"/>
      <c r="M15" s="204"/>
    </row>
    <row r="16" spans="1:13" ht="12" customHeight="1">
      <c r="C16" s="70"/>
      <c r="D16" s="204"/>
      <c r="E16" s="204"/>
      <c r="F16" s="77" t="s">
        <v>270</v>
      </c>
      <c r="G16" s="77" t="s">
        <v>271</v>
      </c>
      <c r="H16" s="77" t="s">
        <v>270</v>
      </c>
      <c r="I16" s="77" t="s">
        <v>271</v>
      </c>
      <c r="J16" s="77" t="s">
        <v>270</v>
      </c>
      <c r="K16" s="77" t="s">
        <v>271</v>
      </c>
      <c r="L16" s="77" t="s">
        <v>270</v>
      </c>
      <c r="M16" s="77" t="s">
        <v>271</v>
      </c>
    </row>
    <row r="17" spans="3:13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73" customFormat="1" ht="45" customHeight="1">
      <c r="D18" s="63" t="s">
        <v>541</v>
      </c>
      <c r="E18" s="62">
        <v>100</v>
      </c>
      <c r="F18" s="67">
        <f t="shared" ref="F18:M18" si="0">SUM(F19,F29:F35)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</row>
    <row r="19" spans="3:13" s="173" customFormat="1" ht="45" customHeight="1">
      <c r="C19" s="64"/>
      <c r="D19" s="105" t="s">
        <v>277</v>
      </c>
      <c r="E19" s="77" t="s">
        <v>431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2" customHeight="1">
      <c r="C20" s="70"/>
      <c r="D20" s="71" t="s">
        <v>279</v>
      </c>
      <c r="E20" s="68" t="s">
        <v>542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2" customHeight="1">
      <c r="C21" s="70"/>
      <c r="D21" s="71" t="s">
        <v>281</v>
      </c>
      <c r="E21" s="68" t="s">
        <v>543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2" customHeight="1">
      <c r="C22" s="70"/>
      <c r="D22" s="71" t="s">
        <v>283</v>
      </c>
      <c r="E22" s="68" t="s">
        <v>544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2" customHeight="1">
      <c r="C23" s="70"/>
      <c r="D23" s="71" t="s">
        <v>285</v>
      </c>
      <c r="E23" s="68" t="s">
        <v>545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2" customHeight="1">
      <c r="C24" s="70"/>
      <c r="D24" s="71" t="s">
        <v>287</v>
      </c>
      <c r="E24" s="68" t="s">
        <v>546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2" customHeight="1">
      <c r="C25" s="70"/>
      <c r="D25" s="71" t="s">
        <v>289</v>
      </c>
      <c r="E25" s="68" t="s">
        <v>547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2" customHeight="1">
      <c r="C26" s="70"/>
      <c r="D26" s="71" t="s">
        <v>291</v>
      </c>
      <c r="E26" s="68" t="s">
        <v>548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2" customHeight="1">
      <c r="C27" s="70"/>
      <c r="D27" s="71" t="s">
        <v>293</v>
      </c>
      <c r="E27" s="68" t="s">
        <v>549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2" customHeight="1">
      <c r="C28" s="70"/>
      <c r="D28" s="71" t="s">
        <v>295</v>
      </c>
      <c r="E28" s="68" t="s">
        <v>550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2" customHeight="1">
      <c r="C29" s="70"/>
      <c r="D29" s="69" t="s">
        <v>297</v>
      </c>
      <c r="E29" s="68" t="s">
        <v>433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2" customHeight="1">
      <c r="C30" s="70"/>
      <c r="D30" s="69" t="s">
        <v>299</v>
      </c>
      <c r="E30" s="68" t="s">
        <v>551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2" customHeight="1">
      <c r="C31" s="70"/>
      <c r="D31" s="69" t="s">
        <v>301</v>
      </c>
      <c r="E31" s="68" t="s">
        <v>552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2" customHeight="1">
      <c r="C32" s="70"/>
      <c r="D32" s="69" t="s">
        <v>303</v>
      </c>
      <c r="E32" s="68" t="s">
        <v>553</v>
      </c>
      <c r="F32" s="93"/>
      <c r="G32" s="93"/>
      <c r="H32" s="93"/>
      <c r="I32" s="93"/>
      <c r="J32" s="93"/>
      <c r="K32" s="93"/>
      <c r="L32" s="67">
        <f t="shared" si="2"/>
        <v>0</v>
      </c>
      <c r="M32" s="67">
        <f t="shared" si="3"/>
        <v>0</v>
      </c>
    </row>
    <row r="33" spans="3:13" ht="12" customHeight="1">
      <c r="C33" s="70"/>
      <c r="D33" s="69" t="s">
        <v>305</v>
      </c>
      <c r="E33" s="68" t="s">
        <v>554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2" customHeight="1">
      <c r="C34" s="70"/>
      <c r="D34" s="69" t="s">
        <v>307</v>
      </c>
      <c r="E34" s="68" t="s">
        <v>555</v>
      </c>
      <c r="F34" s="93"/>
      <c r="G34" s="93"/>
      <c r="H34" s="93"/>
      <c r="I34" s="93"/>
      <c r="J34" s="93"/>
      <c r="K34" s="93"/>
      <c r="L34" s="67">
        <f t="shared" si="2"/>
        <v>0</v>
      </c>
      <c r="M34" s="67">
        <f t="shared" si="3"/>
        <v>0</v>
      </c>
    </row>
    <row r="35" spans="3:13" ht="12" customHeight="1">
      <c r="C35" s="70"/>
      <c r="D35" s="69" t="s">
        <v>309</v>
      </c>
      <c r="E35" s="68" t="s">
        <v>556</v>
      </c>
      <c r="F35" s="93"/>
      <c r="G35" s="93"/>
      <c r="H35" s="93"/>
      <c r="I35" s="93"/>
      <c r="J35" s="93"/>
      <c r="K35" s="93"/>
      <c r="L35" s="67">
        <f t="shared" si="2"/>
        <v>0</v>
      </c>
      <c r="M35" s="67">
        <f t="shared" si="3"/>
        <v>0</v>
      </c>
    </row>
    <row r="36" spans="3:13" ht="45" customHeight="1">
      <c r="C36" s="70"/>
      <c r="D36" s="63" t="s">
        <v>388</v>
      </c>
      <c r="E36" s="62" t="s">
        <v>350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75" customHeight="1">
      <c r="C37" s="70"/>
      <c r="D37" s="106" t="s">
        <v>389</v>
      </c>
      <c r="E37" s="77" t="s">
        <v>351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75" customHeight="1">
      <c r="C38" s="70"/>
      <c r="D38" s="106" t="s">
        <v>391</v>
      </c>
      <c r="E38" s="77" t="s">
        <v>361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" customHeight="1">
      <c r="C39" s="70"/>
      <c r="D39" s="63" t="s">
        <v>557</v>
      </c>
      <c r="E39" s="62" t="s">
        <v>567</v>
      </c>
      <c r="F39" s="61">
        <f t="shared" ref="F39:M39" si="5">SUM(F18,F36)</f>
        <v>0</v>
      </c>
      <c r="G39" s="61">
        <f t="shared" si="5"/>
        <v>0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0</v>
      </c>
      <c r="M39" s="61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H36" sqref="H36"/>
    </sheetView>
  </sheetViews>
  <sheetFormatPr defaultRowHeight="10.5" customHeight="1"/>
  <cols>
    <col min="1" max="2" width="4.7109375" style="176" hidden="1" customWidth="1"/>
    <col min="3" max="3" width="2.7109375" style="176" customWidth="1"/>
    <col min="4" max="4" width="70.7109375" style="176" customWidth="1"/>
    <col min="5" max="5" width="6.7109375" style="176" customWidth="1"/>
    <col min="6" max="10" width="19.7109375" style="176" customWidth="1"/>
  </cols>
  <sheetData>
    <row r="1" spans="1:10" ht="10.5" hidden="1" customHeight="1"/>
    <row r="2" spans="1:10" ht="10.5" hidden="1" customHeight="1"/>
    <row r="3" spans="1:10" ht="10.5" hidden="1" customHeight="1">
      <c r="F3" s="157" t="s">
        <v>568</v>
      </c>
      <c r="G3" s="157" t="s">
        <v>569</v>
      </c>
      <c r="H3" s="157" t="s">
        <v>570</v>
      </c>
      <c r="I3" s="157" t="s">
        <v>571</v>
      </c>
      <c r="J3" s="157" t="s">
        <v>565</v>
      </c>
    </row>
    <row r="4" spans="1:10" ht="10.5" hidden="1" customHeight="1">
      <c r="A4" s="88"/>
      <c r="B4" s="117"/>
      <c r="C4" s="117"/>
      <c r="D4" s="117"/>
    </row>
    <row r="5" spans="1:10" ht="10.5" hidden="1" customHeight="1">
      <c r="A5" s="85"/>
    </row>
    <row r="6" spans="1:10" ht="10.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572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"МАВ"</v>
      </c>
      <c r="J10" s="80" t="s">
        <v>245</v>
      </c>
    </row>
    <row r="11" spans="1:10" ht="6" customHeight="1">
      <c r="D11" s="90"/>
      <c r="E11" s="111"/>
      <c r="F11" s="111"/>
      <c r="G11" s="111"/>
      <c r="H11" s="114"/>
      <c r="I11" s="114"/>
    </row>
    <row r="12" spans="1:10" ht="12" customHeight="1">
      <c r="C12" s="111"/>
      <c r="D12" s="214" t="s">
        <v>573</v>
      </c>
      <c r="E12" s="214" t="s">
        <v>249</v>
      </c>
      <c r="F12" s="214" t="s">
        <v>417</v>
      </c>
      <c r="G12" s="214" t="s">
        <v>418</v>
      </c>
      <c r="H12" s="214" t="s">
        <v>574</v>
      </c>
      <c r="I12" s="214" t="s">
        <v>259</v>
      </c>
      <c r="J12" s="214" t="s">
        <v>575</v>
      </c>
    </row>
    <row r="13" spans="1:10" ht="12" customHeight="1">
      <c r="C13" s="111"/>
      <c r="D13" s="214"/>
      <c r="E13" s="214"/>
      <c r="F13" s="214"/>
      <c r="G13" s="214"/>
      <c r="H13" s="214"/>
      <c r="I13" s="214"/>
      <c r="J13" s="214"/>
    </row>
    <row r="14" spans="1:10" ht="12" customHeight="1">
      <c r="C14" s="111"/>
      <c r="D14" s="214"/>
      <c r="E14" s="214"/>
      <c r="F14" s="214"/>
      <c r="G14" s="214"/>
      <c r="H14" s="214"/>
      <c r="I14" s="214"/>
      <c r="J14" s="214"/>
    </row>
    <row r="15" spans="1:10" ht="12" customHeight="1">
      <c r="C15" s="111"/>
      <c r="D15" s="214"/>
      <c r="E15" s="214"/>
      <c r="F15" s="214"/>
      <c r="G15" s="214"/>
      <c r="H15" s="214"/>
      <c r="I15" s="214"/>
      <c r="J15" s="214"/>
    </row>
    <row r="16" spans="1:10" ht="12" customHeight="1">
      <c r="C16" s="111"/>
      <c r="D16" s="214"/>
      <c r="E16" s="214"/>
      <c r="F16" s="113" t="s">
        <v>270</v>
      </c>
      <c r="G16" s="113" t="s">
        <v>271</v>
      </c>
      <c r="H16" s="113" t="s">
        <v>272</v>
      </c>
      <c r="I16" s="113" t="s">
        <v>271</v>
      </c>
      <c r="J16" s="113" t="s">
        <v>271</v>
      </c>
    </row>
    <row r="17" spans="3:10" ht="12" customHeight="1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" customHeight="1">
      <c r="C18" s="111"/>
      <c r="D18" s="100" t="s">
        <v>576</v>
      </c>
      <c r="E18" s="73" t="s">
        <v>274</v>
      </c>
      <c r="F18" s="108">
        <f>SUM(F19:F22,F25:F26,F28,F32:F36)</f>
        <v>439.82772999999997</v>
      </c>
      <c r="G18" s="108">
        <f>SUM(G19:G20,G25:G26,G28,G32:G36)</f>
        <v>3575.2409899999998</v>
      </c>
      <c r="H18" s="108">
        <f>SUM(H20:H24,H27:H36)</f>
        <v>0</v>
      </c>
      <c r="I18" s="108">
        <f>SUM(I20,I23:I24,I27:I36)</f>
        <v>0</v>
      </c>
      <c r="J18" s="108">
        <f>SUM(G18,I18,J21:J22)</f>
        <v>3575.2409899999998</v>
      </c>
    </row>
    <row r="19" spans="3:10" ht="15" customHeight="1">
      <c r="C19" s="111"/>
      <c r="D19" s="97" t="s">
        <v>577</v>
      </c>
      <c r="E19" s="94" t="s">
        <v>578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579</v>
      </c>
      <c r="E20" s="94" t="s">
        <v>580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581</v>
      </c>
      <c r="E21" s="94" t="s">
        <v>582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583</v>
      </c>
      <c r="E22" s="94" t="s">
        <v>584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585</v>
      </c>
      <c r="E23" s="94" t="s">
        <v>586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587</v>
      </c>
      <c r="E24" s="94" t="s">
        <v>588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589</v>
      </c>
      <c r="E25" s="94" t="s">
        <v>590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591</v>
      </c>
      <c r="E26" s="94" t="s">
        <v>592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593</v>
      </c>
      <c r="E27" s="94" t="s">
        <v>594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595</v>
      </c>
      <c r="E28" s="94" t="s">
        <v>431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596</v>
      </c>
      <c r="E29" s="94" t="s">
        <v>542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597</v>
      </c>
      <c r="E30" s="94" t="s">
        <v>543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598</v>
      </c>
      <c r="E31" s="94" t="s">
        <v>544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599</v>
      </c>
      <c r="E32" s="94" t="s">
        <v>545</v>
      </c>
      <c r="F32" s="109">
        <v>439.82772999999997</v>
      </c>
      <c r="G32" s="109">
        <v>3575.2409899999998</v>
      </c>
      <c r="H32" s="109"/>
      <c r="I32" s="109"/>
      <c r="J32" s="108">
        <f>SUM(G32,I32)</f>
        <v>3575.2409899999998</v>
      </c>
    </row>
    <row r="33" spans="3:10" ht="15" customHeight="1">
      <c r="C33" s="111"/>
      <c r="D33" s="97" t="s">
        <v>600</v>
      </c>
      <c r="E33" s="94" t="s">
        <v>601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602</v>
      </c>
      <c r="E34" s="94" t="s">
        <v>603</v>
      </c>
      <c r="F34" s="109"/>
      <c r="G34" s="109"/>
      <c r="H34" s="109"/>
      <c r="I34" s="109"/>
      <c r="J34" s="108">
        <f>SUM(G34,I34)</f>
        <v>0</v>
      </c>
    </row>
    <row r="35" spans="3:10" ht="27" customHeight="1">
      <c r="C35" s="111"/>
      <c r="D35" s="69" t="s">
        <v>604</v>
      </c>
      <c r="E35" s="94" t="s">
        <v>605</v>
      </c>
      <c r="F35" s="109"/>
      <c r="G35" s="109"/>
      <c r="H35" s="109"/>
      <c r="I35" s="109"/>
      <c r="J35" s="108">
        <f>SUM(G35,I35)</f>
        <v>0</v>
      </c>
    </row>
    <row r="36" spans="3:10" ht="27" customHeight="1">
      <c r="C36" s="111"/>
      <c r="D36" s="69" t="s">
        <v>606</v>
      </c>
      <c r="E36" s="94" t="s">
        <v>607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608</v>
      </c>
      <c r="E37" s="73" t="s">
        <v>276</v>
      </c>
      <c r="F37" s="109">
        <v>116.063</v>
      </c>
      <c r="G37" s="110"/>
      <c r="H37" s="109"/>
      <c r="I37" s="110"/>
      <c r="J37" s="110"/>
    </row>
    <row r="38" spans="3:10" ht="15" customHeight="1">
      <c r="C38" s="111"/>
      <c r="D38" s="100" t="s">
        <v>609</v>
      </c>
      <c r="E38" s="73" t="s">
        <v>312</v>
      </c>
      <c r="F38" s="110"/>
      <c r="G38" s="110"/>
      <c r="H38" s="109"/>
      <c r="I38" s="109"/>
      <c r="J38" s="108">
        <f>I38</f>
        <v>0</v>
      </c>
    </row>
    <row r="39" spans="3:10" ht="15" customHeight="1">
      <c r="C39" s="111"/>
      <c r="D39" s="100" t="s">
        <v>610</v>
      </c>
      <c r="E39" s="73" t="s">
        <v>331</v>
      </c>
      <c r="F39" s="110"/>
      <c r="G39" s="110"/>
      <c r="H39" s="109"/>
      <c r="I39" s="109"/>
      <c r="J39" s="108">
        <f>I39</f>
        <v>0</v>
      </c>
    </row>
    <row r="40" spans="3:10" ht="15" customHeight="1">
      <c r="C40" s="111"/>
      <c r="D40" s="100" t="s">
        <v>611</v>
      </c>
      <c r="E40" s="73" t="s">
        <v>350</v>
      </c>
      <c r="F40" s="110"/>
      <c r="G40" s="110"/>
      <c r="H40" s="109"/>
      <c r="I40" s="110"/>
      <c r="J40" s="110"/>
    </row>
    <row r="41" spans="3:10" ht="15" customHeight="1">
      <c r="C41" s="111"/>
      <c r="D41" s="100" t="s">
        <v>612</v>
      </c>
      <c r="E41" s="73" t="s">
        <v>567</v>
      </c>
      <c r="F41" s="110"/>
      <c r="G41" s="110"/>
      <c r="H41" s="109"/>
      <c r="I41" s="109"/>
      <c r="J41" s="108">
        <f>I41</f>
        <v>0</v>
      </c>
    </row>
    <row r="42" spans="3:10" ht="72" customHeight="1">
      <c r="C42" s="111"/>
      <c r="D42" s="100" t="s">
        <v>613</v>
      </c>
      <c r="E42" s="73" t="s">
        <v>369</v>
      </c>
      <c r="F42" s="110"/>
      <c r="G42" s="110"/>
      <c r="H42" s="109"/>
      <c r="I42" s="109"/>
      <c r="J42" s="108">
        <f>I42</f>
        <v>0</v>
      </c>
    </row>
    <row r="43" spans="3:10" ht="48" customHeight="1">
      <c r="C43" s="111"/>
      <c r="D43" s="100" t="s">
        <v>614</v>
      </c>
      <c r="E43" s="73" t="s">
        <v>615</v>
      </c>
      <c r="F43" s="110"/>
      <c r="G43" s="110"/>
      <c r="H43" s="109"/>
      <c r="I43" s="109"/>
      <c r="J43" s="108">
        <f>I43</f>
        <v>0</v>
      </c>
    </row>
    <row r="44" spans="3:10" ht="48" customHeight="1">
      <c r="C44" s="111"/>
      <c r="D44" s="100" t="s">
        <v>616</v>
      </c>
      <c r="E44" s="73" t="s">
        <v>617</v>
      </c>
      <c r="F44" s="110"/>
      <c r="G44" s="110"/>
      <c r="H44" s="109"/>
      <c r="I44" s="109"/>
      <c r="J44" s="108">
        <f>I44</f>
        <v>0</v>
      </c>
    </row>
    <row r="45" spans="3:10" ht="78" customHeight="1">
      <c r="C45" s="111"/>
      <c r="D45" s="100" t="s">
        <v>618</v>
      </c>
      <c r="E45" s="73" t="s">
        <v>619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opLeftCell="C7" workbookViewId="0">
      <selection activeCell="F23" sqref="F23"/>
    </sheetView>
  </sheetViews>
  <sheetFormatPr defaultRowHeight="10.5" customHeight="1"/>
  <cols>
    <col min="1" max="2" width="4.7109375" style="176" hidden="1" customWidth="1"/>
    <col min="3" max="3" width="2.7109375" style="176" customWidth="1"/>
    <col min="4" max="4" width="70.7109375" style="176" customWidth="1"/>
    <col min="5" max="5" width="6.7109375" style="176" customWidth="1"/>
    <col min="6" max="10" width="19.7109375" style="176" customWidth="1"/>
  </cols>
  <sheetData>
    <row r="1" spans="1:10" ht="10.5" hidden="1" customHeight="1"/>
    <row r="2" spans="1:10" ht="10.5" hidden="1" customHeight="1"/>
    <row r="3" spans="1:10" ht="10.5" hidden="1" customHeight="1">
      <c r="F3" s="157" t="s">
        <v>568</v>
      </c>
      <c r="G3" s="157" t="s">
        <v>569</v>
      </c>
      <c r="H3" s="157" t="s">
        <v>570</v>
      </c>
      <c r="I3" s="157" t="s">
        <v>571</v>
      </c>
      <c r="J3" s="157" t="s">
        <v>565</v>
      </c>
    </row>
    <row r="4" spans="1:10" ht="10.5" hidden="1" customHeight="1">
      <c r="A4" s="88"/>
      <c r="B4" s="117"/>
      <c r="C4" s="117"/>
      <c r="D4" s="117"/>
    </row>
    <row r="5" spans="1:10" ht="10.5" hidden="1" customHeight="1">
      <c r="A5" s="85"/>
    </row>
    <row r="6" spans="1:10" ht="10.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620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"МАВ"</v>
      </c>
      <c r="J10" s="80" t="s">
        <v>621</v>
      </c>
    </row>
    <row r="11" spans="1:10" ht="6" customHeight="1">
      <c r="D11" s="79"/>
      <c r="E11" s="111"/>
      <c r="F11" s="111"/>
      <c r="G11" s="111"/>
      <c r="H11" s="114"/>
      <c r="I11" s="114"/>
    </row>
    <row r="12" spans="1:10" ht="12" customHeight="1">
      <c r="C12" s="111"/>
      <c r="D12" s="215" t="s">
        <v>573</v>
      </c>
      <c r="E12" s="215" t="s">
        <v>249</v>
      </c>
      <c r="F12" s="215" t="s">
        <v>417</v>
      </c>
      <c r="G12" s="215" t="s">
        <v>418</v>
      </c>
      <c r="H12" s="215" t="s">
        <v>574</v>
      </c>
      <c r="I12" s="215" t="s">
        <v>259</v>
      </c>
      <c r="J12" s="215" t="s">
        <v>575</v>
      </c>
    </row>
    <row r="13" spans="1:10" ht="12" customHeight="1">
      <c r="C13" s="111"/>
      <c r="D13" s="216"/>
      <c r="E13" s="216"/>
      <c r="F13" s="216"/>
      <c r="G13" s="216"/>
      <c r="H13" s="216"/>
      <c r="I13" s="216"/>
      <c r="J13" s="216"/>
    </row>
    <row r="14" spans="1:10" ht="12" customHeight="1">
      <c r="C14" s="111"/>
      <c r="D14" s="216"/>
      <c r="E14" s="216"/>
      <c r="F14" s="216"/>
      <c r="G14" s="216"/>
      <c r="H14" s="216"/>
      <c r="I14" s="216"/>
      <c r="J14" s="216"/>
    </row>
    <row r="15" spans="1:10" ht="12" customHeight="1">
      <c r="C15" s="111"/>
      <c r="D15" s="216"/>
      <c r="E15" s="216"/>
      <c r="F15" s="217"/>
      <c r="G15" s="217"/>
      <c r="H15" s="217"/>
      <c r="I15" s="217"/>
      <c r="J15" s="217"/>
    </row>
    <row r="16" spans="1:10" ht="12" customHeight="1">
      <c r="C16" s="111"/>
      <c r="D16" s="217"/>
      <c r="E16" s="217"/>
      <c r="F16" s="113" t="s">
        <v>270</v>
      </c>
      <c r="G16" s="113" t="s">
        <v>271</v>
      </c>
      <c r="H16" s="113" t="s">
        <v>272</v>
      </c>
      <c r="I16" s="113" t="s">
        <v>271</v>
      </c>
      <c r="J16" s="113" t="s">
        <v>271</v>
      </c>
    </row>
    <row r="17" spans="3:10" ht="12" customHeight="1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" customHeight="1">
      <c r="C18" s="111"/>
      <c r="D18" s="100" t="s">
        <v>622</v>
      </c>
      <c r="E18" s="73">
        <v>100</v>
      </c>
      <c r="F18" s="108">
        <f>SUM(F19:F22,F25:F26,F28,F32:F36)</f>
        <v>555.89099999999996</v>
      </c>
      <c r="G18" s="108">
        <f>SUM(G19:G20,G25:G26,G28,G32:G36)</f>
        <v>3263.4452299999998</v>
      </c>
      <c r="H18" s="108">
        <f>SUM(H20:H24,H27:H36)</f>
        <v>0</v>
      </c>
      <c r="I18" s="108">
        <f>SUM(I20,I23:I24,I27:I36)</f>
        <v>0</v>
      </c>
      <c r="J18" s="108">
        <f>SUM(G18,I18,J21:J22)</f>
        <v>3263.4452299999998</v>
      </c>
    </row>
    <row r="19" spans="3:10" ht="15" customHeight="1">
      <c r="C19" s="111"/>
      <c r="D19" s="97" t="s">
        <v>577</v>
      </c>
      <c r="E19" s="94" t="s">
        <v>578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579</v>
      </c>
      <c r="E20" s="94" t="s">
        <v>580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581</v>
      </c>
      <c r="E21" s="94" t="s">
        <v>582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583</v>
      </c>
      <c r="E22" s="94" t="s">
        <v>584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585</v>
      </c>
      <c r="E23" s="94" t="s">
        <v>586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587</v>
      </c>
      <c r="E24" s="94" t="s">
        <v>588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589</v>
      </c>
      <c r="E25" s="94" t="s">
        <v>590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591</v>
      </c>
      <c r="E26" s="94" t="s">
        <v>592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593</v>
      </c>
      <c r="E27" s="94" t="s">
        <v>594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595</v>
      </c>
      <c r="E28" s="94" t="s">
        <v>431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596</v>
      </c>
      <c r="E29" s="94" t="s">
        <v>542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597</v>
      </c>
      <c r="E30" s="94" t="s">
        <v>543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598</v>
      </c>
      <c r="E31" s="94" t="s">
        <v>544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599</v>
      </c>
      <c r="E32" s="94" t="s">
        <v>545</v>
      </c>
      <c r="F32" s="109">
        <v>555.89099999999996</v>
      </c>
      <c r="G32" s="109">
        <v>3263.4452299999998</v>
      </c>
      <c r="H32" s="109"/>
      <c r="I32" s="109"/>
      <c r="J32" s="108">
        <f>SUM(G32,I32)</f>
        <v>3263.4452299999998</v>
      </c>
    </row>
    <row r="33" spans="3:10" ht="15" customHeight="1">
      <c r="C33" s="111"/>
      <c r="D33" s="97" t="s">
        <v>600</v>
      </c>
      <c r="E33" s="94" t="s">
        <v>601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602</v>
      </c>
      <c r="E34" s="94" t="s">
        <v>603</v>
      </c>
      <c r="F34" s="109"/>
      <c r="G34" s="109"/>
      <c r="H34" s="109"/>
      <c r="I34" s="109"/>
      <c r="J34" s="108">
        <f>SUM(G34,I34)</f>
        <v>0</v>
      </c>
    </row>
    <row r="35" spans="3:10" ht="27" customHeight="1">
      <c r="C35" s="111"/>
      <c r="D35" s="69" t="s">
        <v>604</v>
      </c>
      <c r="E35" s="94" t="s">
        <v>605</v>
      </c>
      <c r="F35" s="109"/>
      <c r="G35" s="109"/>
      <c r="H35" s="109"/>
      <c r="I35" s="109"/>
      <c r="J35" s="108">
        <f>SUM(G35,I35)</f>
        <v>0</v>
      </c>
    </row>
    <row r="36" spans="3:10" ht="27" customHeight="1">
      <c r="C36" s="111"/>
      <c r="D36" s="69" t="s">
        <v>606</v>
      </c>
      <c r="E36" s="94" t="s">
        <v>607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623</v>
      </c>
      <c r="E37" s="73" t="s">
        <v>276</v>
      </c>
      <c r="F37" s="118">
        <f>-('Раздел III'!F18-'Раздел IV'!F18)</f>
        <v>116.06326999999999</v>
      </c>
      <c r="G37" s="118">
        <f>-('Раздел III'!G18-'Раздел IV'!G18)</f>
        <v>-311.79575999999997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-311.79575999999997</v>
      </c>
    </row>
    <row r="38" spans="3:10" ht="15" customHeight="1">
      <c r="C38" s="111"/>
      <c r="D38" s="100" t="s">
        <v>624</v>
      </c>
      <c r="E38" s="73" t="s">
        <v>312</v>
      </c>
      <c r="F38" s="109"/>
      <c r="G38" s="110"/>
      <c r="H38" s="109"/>
      <c r="I38" s="110"/>
      <c r="J38" s="110"/>
    </row>
    <row r="39" spans="3:10" ht="15" customHeight="1">
      <c r="C39" s="111"/>
      <c r="D39" s="100" t="s">
        <v>625</v>
      </c>
      <c r="E39" s="73" t="s">
        <v>331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" customHeight="1">
      <c r="C40" s="111"/>
      <c r="D40" s="97" t="s">
        <v>626</v>
      </c>
      <c r="E40" s="94" t="s">
        <v>332</v>
      </c>
      <c r="F40" s="109"/>
      <c r="G40" s="109"/>
      <c r="H40" s="109"/>
      <c r="I40" s="109"/>
      <c r="J40" s="108">
        <f>SUM(G40,I40)</f>
        <v>0</v>
      </c>
    </row>
    <row r="41" spans="3:10" ht="15" customHeight="1">
      <c r="C41" s="111"/>
      <c r="D41" s="97" t="s">
        <v>627</v>
      </c>
      <c r="E41" s="94" t="s">
        <v>342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2024-09-19T00:01:52Z</dcterms:modified>
</cp:coreProperties>
</file>